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ST\ИП Кошкина\"/>
    </mc:Choice>
  </mc:AlternateContent>
  <xr:revisionPtr revIDLastSave="0" documentId="8_{61F04AF9-2E48-4527-B319-05C472DCEF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аланс" sheetId="1" r:id="rId1"/>
    <sheet name="Прибыли и убытки" sheetId="2" r:id="rId2"/>
    <sheet name="Движение денег по статьям" sheetId="3" r:id="rId3"/>
    <sheet name="Маржинальность товаров" sheetId="4" r:id="rId4"/>
    <sheet name="Отчет по самовыкупам" sheetId="5" r:id="rId5"/>
    <sheet name="Структура доходов и расходов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4" l="1"/>
  <c r="I41" i="4"/>
  <c r="H41" i="4"/>
  <c r="G41" i="4"/>
  <c r="F41" i="4"/>
  <c r="E41" i="4"/>
  <c r="D41" i="4"/>
  <c r="C41" i="4"/>
  <c r="B41" i="4"/>
</calcChain>
</file>

<file path=xl/sharedStrings.xml><?xml version="1.0" encoding="utf-8"?>
<sst xmlns="http://schemas.openxmlformats.org/spreadsheetml/2006/main" count="168" uniqueCount="143">
  <si>
    <t>Баланс за апрель 2023 г.</t>
  </si>
  <si>
    <t>Управленческий баланс</t>
  </si>
  <si>
    <t>на 01.04.2023</t>
  </si>
  <si>
    <t>на 30.04.2023</t>
  </si>
  <si>
    <t>АКТИВ</t>
  </si>
  <si>
    <t>I. Имущество</t>
  </si>
  <si>
    <t>Имущество</t>
  </si>
  <si>
    <t>Прочее имущество</t>
  </si>
  <si>
    <t>II. Оборотные активы</t>
  </si>
  <si>
    <t>Запасы, в т.ч.:</t>
  </si>
  <si>
    <t>Товары, продукция</t>
  </si>
  <si>
    <t>Займы и кредиты</t>
  </si>
  <si>
    <t>Дебиторская задолженность, в т.ч.:</t>
  </si>
  <si>
    <t>Расчеты по авансам выданным</t>
  </si>
  <si>
    <t>Расчеты с покупателями</t>
  </si>
  <si>
    <t>Краткосрочные финансовые вложения</t>
  </si>
  <si>
    <t>Денежные средства</t>
  </si>
  <si>
    <t>Касса</t>
  </si>
  <si>
    <t>Банк</t>
  </si>
  <si>
    <t>Прочие оборотные активы</t>
  </si>
  <si>
    <t>ПАССИВ</t>
  </si>
  <si>
    <t>III. Капитал и резервы</t>
  </si>
  <si>
    <t>Капитал</t>
  </si>
  <si>
    <t>Резервный и добавочный капитал</t>
  </si>
  <si>
    <t>Нераспределенная прибыль</t>
  </si>
  <si>
    <t>IV. Долгосрочные обязательства</t>
  </si>
  <si>
    <t>Долгосрочные обязательства</t>
  </si>
  <si>
    <t>V. Краткосрочные обязательства</t>
  </si>
  <si>
    <t>Кредиторская задолженность, в т.ч.:</t>
  </si>
  <si>
    <t>Расчеты с поставщиками</t>
  </si>
  <si>
    <t>Расчеты по авансам полученным</t>
  </si>
  <si>
    <t>Налоги</t>
  </si>
  <si>
    <t>Расчеты с прочими поставщиками и таможенными органами</t>
  </si>
  <si>
    <t>Прочие краткосрочные обязательства</t>
  </si>
  <si>
    <t>Организация: Иванов Иван Иванович ИП</t>
  </si>
  <si>
    <t>Прибыли и убытки</t>
  </si>
  <si>
    <t>Организация:</t>
  </si>
  <si>
    <t>Период: 01.01.23 - 31.01.23</t>
  </si>
  <si>
    <t>Доходы и расходы по обычным видам деятельности</t>
  </si>
  <si>
    <t>Выручка от продажи товаров, работ, услуг</t>
  </si>
  <si>
    <t>Себестоимость продажи товаров, работ, услуг</t>
  </si>
  <si>
    <t>Валовая прибыль</t>
  </si>
  <si>
    <t>Косвенные расходы</t>
  </si>
  <si>
    <t>Прибыль (убыток) от продаж</t>
  </si>
  <si>
    <t>Прочие доходы и расходы</t>
  </si>
  <si>
    <t>Прочие доходы</t>
  </si>
  <si>
    <t>Прочие расходы</t>
  </si>
  <si>
    <t>Прибыль (убыток) до налогообложения</t>
  </si>
  <si>
    <t>Налог УСН</t>
  </si>
  <si>
    <t>Чистая прибыль (убыток)</t>
  </si>
  <si>
    <t>Статья</t>
  </si>
  <si>
    <t>Сумма</t>
  </si>
  <si>
    <t>Поступление</t>
  </si>
  <si>
    <t>Расход</t>
  </si>
  <si>
    <t>Чистый денежный поток</t>
  </si>
  <si>
    <t>Личные средства предпринимателя</t>
  </si>
  <si>
    <t>Транспортные расходы</t>
  </si>
  <si>
    <t>Обслуживание автомобиля</t>
  </si>
  <si>
    <t>Товар</t>
  </si>
  <si>
    <t>Маркетинг</t>
  </si>
  <si>
    <t>Фулфилмент</t>
  </si>
  <si>
    <t>Оплата от покупателей</t>
  </si>
  <si>
    <t>Программное обеспечение</t>
  </si>
  <si>
    <t>Комиссия банка</t>
  </si>
  <si>
    <t>Погашение займа полученного</t>
  </si>
  <si>
    <t>Внутреннее перемещение</t>
  </si>
  <si>
    <t>Заработная плата</t>
  </si>
  <si>
    <t>Дизайн</t>
  </si>
  <si>
    <t>Итого</t>
  </si>
  <si>
    <t>Номенклатура</t>
  </si>
  <si>
    <t>Количество</t>
  </si>
  <si>
    <t>Выручка</t>
  </si>
  <si>
    <t>Себестоимость</t>
  </si>
  <si>
    <t>Рентабельность</t>
  </si>
  <si>
    <t>Агентское вознаграждение</t>
  </si>
  <si>
    <t>Стоимость логистики</t>
  </si>
  <si>
    <t>Валовая прибыль с учетом расходов маркетплейса</t>
  </si>
  <si>
    <t>Итоговая рентабельность</t>
  </si>
  <si>
    <t>ДжинсыСиний / Джинсы (34)</t>
  </si>
  <si>
    <t>ДжинсыСиний / Джинсы (36)</t>
  </si>
  <si>
    <t>ЧерныеДжоггеры / Брюки (52)</t>
  </si>
  <si>
    <t>ЧерныеДжоггеры / Брюки (48)</t>
  </si>
  <si>
    <t>ДжинсыСиний/ Джинсы (38)</t>
  </si>
  <si>
    <t>ДжинсыСиний / Джинсы (32)</t>
  </si>
  <si>
    <t>ДжинсыСиний / Джинсы (33)</t>
  </si>
  <si>
    <t>ЧерныеДжоггеры/ Брюки (50)</t>
  </si>
  <si>
    <t>ЧерныеДжоггеры / Брюки (54)</t>
  </si>
  <si>
    <t>ЧерныеДжоггеры Брюки (46)</t>
  </si>
  <si>
    <t>ХакиДжоггеры / Брюки (52)</t>
  </si>
  <si>
    <t>ДжинсыЧерные / Джинсы (33)</t>
  </si>
  <si>
    <t>ХакиДжоггеры / Брюки (48)</t>
  </si>
  <si>
    <t>ХакиДжоггеры / Брюки (50)</t>
  </si>
  <si>
    <t>БрюкиЧерные  / Брюки (33)</t>
  </si>
  <si>
    <t>ЧернаяВодолазка/ Водолазки (M)</t>
  </si>
  <si>
    <t>БрюкиЧерные  / Брюки (30)</t>
  </si>
  <si>
    <t>БрюкиЧерные  / Брюки (31)</t>
  </si>
  <si>
    <t>СиняяВодолазка/ Водолазки (M)</t>
  </si>
  <si>
    <t>ЧернаяВодолазка/ Водолазки (L)</t>
  </si>
  <si>
    <t>МолочнаяВодолазка / Водолазки (M)</t>
  </si>
  <si>
    <t>ХакиДжоггеры/ Брюки (46)</t>
  </si>
  <si>
    <t>БрюкиСерые  / Брюки (33)</t>
  </si>
  <si>
    <t>БрюкиЧерные  / Брюки (32)</t>
  </si>
  <si>
    <t>БрюкиСерые  / Брюки (32)</t>
  </si>
  <si>
    <t>БрюкиСерые  / Брюки (36)</t>
  </si>
  <si>
    <t>ЧернаяВодолазка / Водолазки (XL)</t>
  </si>
  <si>
    <t>ДжинсыЧерные / Джинсы (31)</t>
  </si>
  <si>
    <t>МолочнаяВодолазка / Водолазки (XL)</t>
  </si>
  <si>
    <t>СиняяВодолазка  / Водолазки (L)</t>
  </si>
  <si>
    <t>СиняяВодолазка / Водолазки (XL)</t>
  </si>
  <si>
    <t>БрюкиЧерные  / Брюки (29)</t>
  </si>
  <si>
    <t>БрюкиЧерные  / Брюки (34)</t>
  </si>
  <si>
    <t>МолочнаяВодолазка  / Водолазки (L)</t>
  </si>
  <si>
    <t>ДжинсыЧерные  / Джинсы (38)</t>
  </si>
  <si>
    <t>БрюкиСерые  / Брюки (31)</t>
  </si>
  <si>
    <t>-</t>
  </si>
  <si>
    <t>БрюкиЧерные  / Брюки (36)</t>
  </si>
  <si>
    <t>БрюкиЧерные  / Брюки (38)</t>
  </si>
  <si>
    <t>ДжинсыЧерные/ Джинсы (36)</t>
  </si>
  <si>
    <t>Структурная единица</t>
  </si>
  <si>
    <t>Количество самовыкупов</t>
  </si>
  <si>
    <t>Сумма самовыкупов</t>
  </si>
  <si>
    <t>Себестоимость самовыкупов</t>
  </si>
  <si>
    <t>Сумма логистики</t>
  </si>
  <si>
    <t>Сумма комиссии</t>
  </si>
  <si>
    <t>Услуги выкупщика</t>
  </si>
  <si>
    <t>Итого расходов</t>
  </si>
  <si>
    <t>Номенклатура.Категория</t>
  </si>
  <si>
    <t>WB</t>
  </si>
  <si>
    <t>Джинсы</t>
  </si>
  <si>
    <t>ДжинсыЧерные / Джинсы (36)</t>
  </si>
  <si>
    <t>ДжинсыЧерные / Джинсы (38)</t>
  </si>
  <si>
    <t>ДжинсыСиний / Джинсы (38)</t>
  </si>
  <si>
    <t>ДжинсыЧерные  / Джинсы (31)</t>
  </si>
  <si>
    <t>Структура доходов и расходов_ за ноябрь 2022 г.</t>
  </si>
  <si>
    <t>Доход</t>
  </si>
  <si>
    <t>Прибыль (убыток)</t>
  </si>
  <si>
    <t>Выручка от продаж</t>
  </si>
  <si>
    <t>Себестоимость продаж</t>
  </si>
  <si>
    <t>Коммерческие расходы</t>
  </si>
  <si>
    <t>Стоимость хранения</t>
  </si>
  <si>
    <t>Расходы на выкуп товара (маркетплейс)</t>
  </si>
  <si>
    <t>Траспортные расходы</t>
  </si>
  <si>
    <t>Прочие коммерческие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</si>
</sst>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%&quot;"/>
  </numFmts>
  <fonts count="9" x14ac:knownFonts="1">
    <font>
      <sz val="8"/>
      <name val="Arial"/>
    </font>
    <font>
      <b/>
      <sz val="12"/>
      <name val="Arial"/>
    </font>
    <font>
      <b/>
      <sz val="12"/>
      <color rgb="FF003F2F"/>
      <name val="Arial"/>
    </font>
    <font>
      <sz val="9"/>
      <name val="Arial"/>
    </font>
    <font>
      <b/>
      <sz val="9"/>
      <name val="Arial"/>
    </font>
    <font>
      <sz val="9"/>
      <color rgb="FF646464"/>
      <name val="Arial"/>
    </font>
    <font>
      <b/>
      <sz val="18"/>
      <color rgb="FF646464"/>
      <name val="Arial"/>
    </font>
    <font>
      <b/>
      <sz val="10"/>
      <color rgb="FF646464"/>
      <name val="Arial"/>
    </font>
    <font>
      <b/>
      <sz val="8"/>
      <color rgb="FF646464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A0A0A0"/>
      </bottom>
      <diagonal/>
    </border>
    <border>
      <left/>
      <right/>
      <top/>
      <bottom style="medium">
        <color rgb="FFA0A0A0"/>
      </bottom>
      <diagonal/>
    </border>
    <border>
      <left/>
      <right/>
      <top/>
      <bottom style="medium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/>
      <top style="medium">
        <color rgb="FFA0A0A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indent="4"/>
    </xf>
    <xf numFmtId="0" fontId="5" fillId="0" borderId="6" xfId="0" applyFont="1" applyBorder="1" applyAlignment="1">
      <alignment horizontal="left" vertical="top" indent="4"/>
    </xf>
    <xf numFmtId="0" fontId="5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indent="4"/>
    </xf>
    <xf numFmtId="0" fontId="3" fillId="0" borderId="6" xfId="0" applyFont="1" applyBorder="1" applyAlignment="1">
      <alignment horizontal="left" vertical="top" indent="4"/>
    </xf>
    <xf numFmtId="0" fontId="5" fillId="0" borderId="5" xfId="0" applyFont="1" applyBorder="1" applyAlignment="1">
      <alignment horizontal="left" vertical="top" indent="8"/>
    </xf>
    <xf numFmtId="0" fontId="5" fillId="0" borderId="6" xfId="0" applyFont="1" applyBorder="1" applyAlignment="1">
      <alignment horizontal="left" vertical="top" indent="8"/>
    </xf>
    <xf numFmtId="0" fontId="3" fillId="0" borderId="5" xfId="0" applyFont="1" applyBorder="1" applyAlignment="1">
      <alignment horizontal="right" vertical="top"/>
    </xf>
    <xf numFmtId="4" fontId="3" fillId="0" borderId="9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right" vertical="top"/>
    </xf>
    <xf numFmtId="4" fontId="3" fillId="0" borderId="9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indent="4"/>
    </xf>
    <xf numFmtId="0" fontId="8" fillId="0" borderId="9" xfId="0" applyFont="1" applyBorder="1" applyAlignment="1">
      <alignment horizontal="left" vertical="top" indent="4"/>
    </xf>
    <xf numFmtId="4" fontId="8" fillId="0" borderId="9" xfId="0" applyNumberFormat="1" applyFont="1" applyBorder="1" applyAlignment="1">
      <alignment horizontal="right" vertical="top"/>
    </xf>
    <xf numFmtId="4" fontId="7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40" fontId="3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4" fontId="4" fillId="0" borderId="10" xfId="0" applyNumberFormat="1" applyFont="1" applyBorder="1" applyAlignment="1">
      <alignment horizontal="right" vertical="top"/>
    </xf>
    <xf numFmtId="40" fontId="4" fillId="0" borderId="10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right" vertical="center" wrapText="1"/>
    </xf>
    <xf numFmtId="1" fontId="3" fillId="0" borderId="9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4"/>
    </xf>
    <xf numFmtId="2" fontId="4" fillId="0" borderId="10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355426</xdr:colOff>
      <xdr:row>24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3CFC4E45-25CD-4CF7-94D7-79AC189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9906" cy="3108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36"/>
  <sheetViews>
    <sheetView tabSelected="1" workbookViewId="0">
      <selection activeCell="G29" sqref="G29:H29"/>
    </sheetView>
  </sheetViews>
  <sheetFormatPr defaultColWidth="10.42578125" defaultRowHeight="11.4" customHeight="1" x14ac:dyDescent="0.2"/>
  <cols>
    <col min="1" max="1" width="1.42578125" style="1" customWidth="1"/>
    <col min="2" max="2" width="44.85546875" style="1" customWidth="1"/>
    <col min="3" max="3" width="2.28515625" style="1" customWidth="1"/>
    <col min="4" max="4" width="13.7109375" style="1" customWidth="1"/>
    <col min="5" max="5" width="14" style="1" customWidth="1"/>
    <col min="6" max="6" width="1.42578125" style="1" customWidth="1"/>
    <col min="7" max="7" width="10.140625" style="1" customWidth="1"/>
    <col min="8" max="8" width="19" style="1" customWidth="1"/>
  </cols>
  <sheetData>
    <row r="1" spans="1:8" s="1" customFormat="1" ht="22.05" customHeight="1" x14ac:dyDescent="0.2">
      <c r="A1" s="2" t="s">
        <v>0</v>
      </c>
      <c r="B1" s="2"/>
    </row>
    <row r="2" spans="1:8" s="1" customFormat="1" ht="1.95" customHeight="1" x14ac:dyDescent="0.2"/>
    <row r="3" spans="1:8" ht="16.05" customHeight="1" x14ac:dyDescent="0.2">
      <c r="B3" s="25" t="s">
        <v>1</v>
      </c>
      <c r="C3" s="25"/>
      <c r="D3" s="25"/>
      <c r="E3" s="25"/>
      <c r="F3" s="25"/>
      <c r="G3" s="25"/>
      <c r="H3" s="25"/>
    </row>
    <row r="4" spans="1:8" ht="12" customHeight="1" x14ac:dyDescent="0.2">
      <c r="B4" s="3" t="s">
        <v>34</v>
      </c>
      <c r="C4" s="3"/>
    </row>
    <row r="5" spans="1:8" ht="12" customHeight="1" x14ac:dyDescent="0.2">
      <c r="D5" s="4"/>
      <c r="E5" s="4"/>
      <c r="F5" s="5" t="s">
        <v>2</v>
      </c>
      <c r="G5" s="4"/>
      <c r="H5" s="5" t="s">
        <v>3</v>
      </c>
    </row>
    <row r="6" spans="1:8" ht="12" customHeight="1" x14ac:dyDescent="0.2">
      <c r="B6" s="7" t="s">
        <v>4</v>
      </c>
      <c r="C6" s="6"/>
      <c r="D6" s="24">
        <v>7768107.54</v>
      </c>
      <c r="E6" s="24"/>
      <c r="F6" s="24"/>
      <c r="G6" s="24">
        <v>9704079.75</v>
      </c>
      <c r="H6" s="24"/>
    </row>
    <row r="7" spans="1:8" ht="12" customHeight="1" x14ac:dyDescent="0.2">
      <c r="B7" s="9" t="s">
        <v>5</v>
      </c>
      <c r="C7" s="8"/>
      <c r="D7" s="10"/>
      <c r="E7" s="10"/>
      <c r="F7" s="10"/>
      <c r="G7" s="10"/>
      <c r="H7" s="10"/>
    </row>
    <row r="8" spans="1:8" ht="12" customHeight="1" x14ac:dyDescent="0.2">
      <c r="B8" s="12" t="s">
        <v>6</v>
      </c>
      <c r="C8" s="11"/>
      <c r="D8" s="13"/>
      <c r="E8" s="13"/>
      <c r="F8" s="13"/>
      <c r="G8" s="13"/>
      <c r="H8" s="13"/>
    </row>
    <row r="9" spans="1:8" ht="12" customHeight="1" x14ac:dyDescent="0.2">
      <c r="B9" s="12" t="s">
        <v>7</v>
      </c>
      <c r="C9" s="11"/>
      <c r="D9" s="13"/>
      <c r="E9" s="13"/>
      <c r="F9" s="13"/>
      <c r="G9" s="13"/>
      <c r="H9" s="13"/>
    </row>
    <row r="10" spans="1:8" ht="12" customHeight="1" x14ac:dyDescent="0.2">
      <c r="B10" s="9" t="s">
        <v>8</v>
      </c>
      <c r="C10" s="8"/>
      <c r="D10" s="23">
        <v>7768107.54</v>
      </c>
      <c r="E10" s="23"/>
      <c r="F10" s="23"/>
      <c r="G10" s="23">
        <v>9704079.75</v>
      </c>
      <c r="H10" s="23"/>
    </row>
    <row r="11" spans="1:8" ht="12" customHeight="1" x14ac:dyDescent="0.2">
      <c r="B11" s="15" t="s">
        <v>9</v>
      </c>
      <c r="C11" s="14"/>
      <c r="D11" s="22">
        <v>3254600.75</v>
      </c>
      <c r="E11" s="22"/>
      <c r="F11" s="22"/>
      <c r="G11" s="22">
        <v>3828983.48</v>
      </c>
      <c r="H11" s="22"/>
    </row>
    <row r="12" spans="1:8" ht="12" customHeight="1" x14ac:dyDescent="0.2">
      <c r="B12" s="17" t="s">
        <v>10</v>
      </c>
      <c r="C12" s="16"/>
      <c r="D12" s="21">
        <v>3254600.75</v>
      </c>
      <c r="E12" s="21"/>
      <c r="F12" s="21"/>
      <c r="G12" s="21">
        <v>3828983.48</v>
      </c>
      <c r="H12" s="21"/>
    </row>
    <row r="13" spans="1:8" ht="12" customHeight="1" x14ac:dyDescent="0.2">
      <c r="B13" s="15" t="s">
        <v>11</v>
      </c>
      <c r="C13" s="14"/>
      <c r="D13" s="18"/>
      <c r="E13" s="18"/>
      <c r="F13" s="18"/>
      <c r="G13" s="18"/>
      <c r="H13" s="18"/>
    </row>
    <row r="14" spans="1:8" ht="12" customHeight="1" x14ac:dyDescent="0.2">
      <c r="B14" s="15" t="s">
        <v>12</v>
      </c>
      <c r="C14" s="14"/>
      <c r="D14" s="22">
        <v>3648067.73</v>
      </c>
      <c r="E14" s="22"/>
      <c r="F14" s="22"/>
      <c r="G14" s="22">
        <v>5034280.07</v>
      </c>
      <c r="H14" s="22"/>
    </row>
    <row r="15" spans="1:8" ht="12" customHeight="1" x14ac:dyDescent="0.2">
      <c r="B15" s="17" t="s">
        <v>13</v>
      </c>
      <c r="C15" s="16"/>
      <c r="D15" s="21">
        <v>1155253.46</v>
      </c>
      <c r="E15" s="21"/>
      <c r="F15" s="21"/>
      <c r="G15" s="21">
        <v>1271211.46</v>
      </c>
      <c r="H15" s="21"/>
    </row>
    <row r="16" spans="1:8" ht="12" customHeight="1" x14ac:dyDescent="0.2">
      <c r="B16" s="17" t="s">
        <v>14</v>
      </c>
      <c r="C16" s="16"/>
      <c r="D16" s="21">
        <v>2492814.27</v>
      </c>
      <c r="E16" s="21"/>
      <c r="F16" s="21"/>
      <c r="G16" s="21">
        <v>3763068.61</v>
      </c>
      <c r="H16" s="21"/>
    </row>
    <row r="17" spans="2:8" ht="12" customHeight="1" x14ac:dyDescent="0.2">
      <c r="B17" s="15" t="s">
        <v>15</v>
      </c>
      <c r="C17" s="14"/>
      <c r="D17" s="18"/>
      <c r="E17" s="18"/>
      <c r="F17" s="18"/>
      <c r="G17" s="18"/>
      <c r="H17" s="18"/>
    </row>
    <row r="18" spans="2:8" ht="12" customHeight="1" x14ac:dyDescent="0.2">
      <c r="B18" s="15" t="s">
        <v>16</v>
      </c>
      <c r="C18" s="14"/>
      <c r="D18" s="22">
        <v>865439.06</v>
      </c>
      <c r="E18" s="22"/>
      <c r="F18" s="22"/>
      <c r="G18" s="22">
        <v>840816.2</v>
      </c>
      <c r="H18" s="22"/>
    </row>
    <row r="19" spans="2:8" ht="12" customHeight="1" x14ac:dyDescent="0.2">
      <c r="B19" s="17" t="s">
        <v>17</v>
      </c>
      <c r="C19" s="16"/>
      <c r="D19" s="21">
        <v>642460</v>
      </c>
      <c r="E19" s="21"/>
      <c r="F19" s="21"/>
      <c r="G19" s="21">
        <v>642460</v>
      </c>
      <c r="H19" s="21"/>
    </row>
    <row r="20" spans="2:8" ht="12" customHeight="1" x14ac:dyDescent="0.2">
      <c r="B20" s="17" t="s">
        <v>18</v>
      </c>
      <c r="C20" s="16"/>
      <c r="D20" s="21">
        <v>222979.06</v>
      </c>
      <c r="E20" s="21"/>
      <c r="F20" s="21"/>
      <c r="G20" s="21">
        <v>198356.2</v>
      </c>
      <c r="H20" s="21"/>
    </row>
    <row r="21" spans="2:8" ht="12" customHeight="1" x14ac:dyDescent="0.2">
      <c r="B21" s="15" t="s">
        <v>19</v>
      </c>
      <c r="C21" s="14"/>
      <c r="D21" s="18"/>
      <c r="E21" s="18"/>
      <c r="F21" s="18"/>
      <c r="G21" s="18"/>
      <c r="H21" s="18"/>
    </row>
    <row r="22" spans="2:8" ht="12" customHeight="1" x14ac:dyDescent="0.2">
      <c r="B22" s="7" t="s">
        <v>20</v>
      </c>
      <c r="C22" s="6"/>
      <c r="D22" s="24">
        <v>7768107.54</v>
      </c>
      <c r="E22" s="24"/>
      <c r="F22" s="24"/>
      <c r="G22" s="24">
        <v>9704079.75</v>
      </c>
      <c r="H22" s="24"/>
    </row>
    <row r="23" spans="2:8" ht="12" customHeight="1" x14ac:dyDescent="0.2">
      <c r="B23" s="9" t="s">
        <v>21</v>
      </c>
      <c r="C23" s="8"/>
      <c r="D23" s="23">
        <v>2187186.9</v>
      </c>
      <c r="E23" s="23"/>
      <c r="F23" s="23"/>
      <c r="G23" s="23">
        <v>3407815.88</v>
      </c>
      <c r="H23" s="23"/>
    </row>
    <row r="24" spans="2:8" ht="12" customHeight="1" x14ac:dyDescent="0.2">
      <c r="B24" s="15" t="s">
        <v>22</v>
      </c>
      <c r="C24" s="14"/>
      <c r="D24" s="18"/>
      <c r="E24" s="18"/>
      <c r="F24" s="18"/>
      <c r="G24" s="18"/>
      <c r="H24" s="18"/>
    </row>
    <row r="25" spans="2:8" ht="12" customHeight="1" x14ac:dyDescent="0.2">
      <c r="B25" s="15" t="s">
        <v>23</v>
      </c>
      <c r="C25" s="14"/>
      <c r="D25" s="18"/>
      <c r="E25" s="18"/>
      <c r="F25" s="18"/>
      <c r="G25" s="18"/>
      <c r="H25" s="18"/>
    </row>
    <row r="26" spans="2:8" ht="12" customHeight="1" x14ac:dyDescent="0.2">
      <c r="B26" s="15" t="s">
        <v>24</v>
      </c>
      <c r="C26" s="14"/>
      <c r="D26" s="22">
        <v>2187186.9</v>
      </c>
      <c r="E26" s="22"/>
      <c r="F26" s="22"/>
      <c r="G26" s="22">
        <v>3407815.88</v>
      </c>
      <c r="H26" s="22"/>
    </row>
    <row r="27" spans="2:8" ht="12" customHeight="1" x14ac:dyDescent="0.2">
      <c r="B27" s="9" t="s">
        <v>25</v>
      </c>
      <c r="C27" s="8"/>
      <c r="D27" s="10"/>
      <c r="E27" s="10"/>
      <c r="F27" s="10"/>
      <c r="G27" s="10"/>
      <c r="H27" s="10"/>
    </row>
    <row r="28" spans="2:8" ht="12" customHeight="1" x14ac:dyDescent="0.2">
      <c r="B28" s="15" t="s">
        <v>26</v>
      </c>
      <c r="C28" s="14"/>
      <c r="D28" s="18"/>
      <c r="E28" s="18"/>
      <c r="F28" s="18"/>
      <c r="G28" s="18"/>
      <c r="H28" s="18"/>
    </row>
    <row r="29" spans="2:8" ht="12" customHeight="1" x14ac:dyDescent="0.2">
      <c r="B29" s="9" t="s">
        <v>27</v>
      </c>
      <c r="C29" s="8"/>
      <c r="D29" s="23">
        <v>5580920.6399999997</v>
      </c>
      <c r="E29" s="23"/>
      <c r="F29" s="23"/>
      <c r="G29" s="23">
        <v>6296263.8700000001</v>
      </c>
      <c r="H29" s="23"/>
    </row>
    <row r="30" spans="2:8" ht="12" customHeight="1" x14ac:dyDescent="0.2">
      <c r="B30" s="15" t="s">
        <v>11</v>
      </c>
      <c r="C30" s="14"/>
      <c r="D30" s="22">
        <v>2219359.5</v>
      </c>
      <c r="E30" s="22"/>
      <c r="F30" s="22"/>
      <c r="G30" s="22">
        <v>2159074.3199999998</v>
      </c>
      <c r="H30" s="22"/>
    </row>
    <row r="31" spans="2:8" ht="12" customHeight="1" x14ac:dyDescent="0.2">
      <c r="B31" s="15" t="s">
        <v>28</v>
      </c>
      <c r="C31" s="14"/>
      <c r="D31" s="22">
        <v>3361561.14</v>
      </c>
      <c r="E31" s="22"/>
      <c r="F31" s="22"/>
      <c r="G31" s="22">
        <v>4137189.55</v>
      </c>
      <c r="H31" s="22"/>
    </row>
    <row r="32" spans="2:8" ht="12" customHeight="1" x14ac:dyDescent="0.2">
      <c r="B32" s="17" t="s">
        <v>29</v>
      </c>
      <c r="C32" s="16"/>
      <c r="D32" s="21">
        <v>4006321.53</v>
      </c>
      <c r="E32" s="21"/>
      <c r="F32" s="21"/>
      <c r="G32" s="21">
        <v>4814422.53</v>
      </c>
      <c r="H32" s="21"/>
    </row>
    <row r="33" spans="2:8" ht="12" customHeight="1" x14ac:dyDescent="0.2">
      <c r="B33" s="17" t="s">
        <v>30</v>
      </c>
      <c r="C33" s="16"/>
      <c r="D33" s="21">
        <v>-261951.21</v>
      </c>
      <c r="E33" s="21"/>
      <c r="F33" s="21"/>
      <c r="G33" s="21">
        <v>-281603.8</v>
      </c>
      <c r="H33" s="21"/>
    </row>
    <row r="34" spans="2:8" ht="12" customHeight="1" x14ac:dyDescent="0.2">
      <c r="B34" s="17" t="s">
        <v>31</v>
      </c>
      <c r="C34" s="16"/>
      <c r="D34" s="21">
        <v>-386309.18</v>
      </c>
      <c r="E34" s="21"/>
      <c r="F34" s="21"/>
      <c r="G34" s="21">
        <v>-399129.18</v>
      </c>
      <c r="H34" s="21"/>
    </row>
    <row r="35" spans="2:8" ht="12" customHeight="1" x14ac:dyDescent="0.2">
      <c r="B35" s="17" t="s">
        <v>32</v>
      </c>
      <c r="C35" s="16"/>
      <c r="D35" s="21">
        <v>3500</v>
      </c>
      <c r="E35" s="21"/>
      <c r="F35" s="21"/>
      <c r="G35" s="21">
        <v>3500</v>
      </c>
      <c r="H35" s="21"/>
    </row>
    <row r="36" spans="2:8" ht="12" customHeight="1" x14ac:dyDescent="0.2">
      <c r="B36" s="15" t="s">
        <v>33</v>
      </c>
      <c r="C36" s="14"/>
      <c r="D36" s="18"/>
      <c r="E36" s="18"/>
      <c r="F36" s="18"/>
      <c r="G36" s="18"/>
      <c r="H36" s="18"/>
    </row>
  </sheetData>
  <mergeCells count="41">
    <mergeCell ref="B3:H3"/>
    <mergeCell ref="D6:F6"/>
    <mergeCell ref="G6:H6"/>
    <mergeCell ref="D10:F10"/>
    <mergeCell ref="G10:H10"/>
    <mergeCell ref="D11:F11"/>
    <mergeCell ref="G11:H11"/>
    <mergeCell ref="D12:F12"/>
    <mergeCell ref="G12:H12"/>
    <mergeCell ref="D14:F14"/>
    <mergeCell ref="G14:H14"/>
    <mergeCell ref="D15:F15"/>
    <mergeCell ref="G15:H15"/>
    <mergeCell ref="D16:F16"/>
    <mergeCell ref="G16:H16"/>
    <mergeCell ref="D18:F18"/>
    <mergeCell ref="G18:H18"/>
    <mergeCell ref="D19:F19"/>
    <mergeCell ref="G19:H19"/>
    <mergeCell ref="D20:F20"/>
    <mergeCell ref="G20:H20"/>
    <mergeCell ref="D22:F22"/>
    <mergeCell ref="G22:H22"/>
    <mergeCell ref="D23:F23"/>
    <mergeCell ref="G23:H23"/>
    <mergeCell ref="D26:F26"/>
    <mergeCell ref="G26:H26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3C305-A2C1-447E-9385-026F61DB1680}">
  <dimension ref="A1:C19"/>
  <sheetViews>
    <sheetView workbookViewId="0">
      <selection activeCell="B19" sqref="B19"/>
    </sheetView>
  </sheetViews>
  <sheetFormatPr defaultRowHeight="10.199999999999999" x14ac:dyDescent="0.2"/>
  <cols>
    <col min="2" max="2" width="52.28515625" customWidth="1"/>
    <col min="3" max="3" width="35.28515625" customWidth="1"/>
  </cols>
  <sheetData>
    <row r="1" spans="1:3" ht="11.4" x14ac:dyDescent="0.2">
      <c r="A1" s="26"/>
      <c r="B1" s="26"/>
      <c r="C1" s="26"/>
    </row>
    <row r="2" spans="1:3" ht="22.8" x14ac:dyDescent="0.2">
      <c r="A2" s="26"/>
      <c r="B2" s="27" t="s">
        <v>35</v>
      </c>
      <c r="C2" s="26"/>
    </row>
    <row r="3" spans="1:3" ht="22.8" x14ac:dyDescent="0.2">
      <c r="A3" s="26"/>
      <c r="B3" s="28" t="s">
        <v>36</v>
      </c>
      <c r="C3" s="29" t="s">
        <v>37</v>
      </c>
    </row>
    <row r="4" spans="1:3" ht="11.4" x14ac:dyDescent="0.2">
      <c r="A4" s="26"/>
      <c r="B4" s="26"/>
      <c r="C4" s="26"/>
    </row>
    <row r="5" spans="1:3" ht="13.2" x14ac:dyDescent="0.2">
      <c r="A5" s="26"/>
      <c r="B5" s="30" t="s">
        <v>38</v>
      </c>
      <c r="C5" s="26"/>
    </row>
    <row r="6" spans="1:3" ht="11.4" x14ac:dyDescent="0.2">
      <c r="A6" s="26"/>
      <c r="B6" s="31" t="s">
        <v>39</v>
      </c>
      <c r="C6" s="20">
        <v>1202330.44</v>
      </c>
    </row>
    <row r="7" spans="1:3" ht="11.4" x14ac:dyDescent="0.2">
      <c r="A7" s="26"/>
      <c r="B7" s="31" t="s">
        <v>40</v>
      </c>
      <c r="C7" s="20">
        <v>252380.96</v>
      </c>
    </row>
    <row r="8" spans="1:3" ht="11.4" x14ac:dyDescent="0.2">
      <c r="A8" s="26"/>
      <c r="B8" s="32" t="s">
        <v>41</v>
      </c>
      <c r="C8" s="33">
        <v>949949.48</v>
      </c>
    </row>
    <row r="9" spans="1:3" ht="11.4" x14ac:dyDescent="0.2">
      <c r="A9" s="26"/>
      <c r="B9" s="31" t="s">
        <v>42</v>
      </c>
      <c r="C9" s="20">
        <v>396794.62</v>
      </c>
    </row>
    <row r="10" spans="1:3" ht="11.4" x14ac:dyDescent="0.2">
      <c r="A10" s="26"/>
      <c r="B10" s="32" t="s">
        <v>43</v>
      </c>
      <c r="C10" s="33">
        <v>553154.86</v>
      </c>
    </row>
    <row r="11" spans="1:3" ht="11.4" x14ac:dyDescent="0.2">
      <c r="A11" s="26"/>
      <c r="B11" s="26"/>
      <c r="C11" s="26"/>
    </row>
    <row r="12" spans="1:3" ht="13.2" x14ac:dyDescent="0.2">
      <c r="A12" s="26"/>
      <c r="B12" s="30" t="s">
        <v>44</v>
      </c>
      <c r="C12" s="26"/>
    </row>
    <row r="13" spans="1:3" ht="11.4" x14ac:dyDescent="0.2">
      <c r="A13" s="26"/>
      <c r="B13" s="31" t="s">
        <v>45</v>
      </c>
      <c r="C13" s="20">
        <v>1130240</v>
      </c>
    </row>
    <row r="14" spans="1:3" ht="11.4" x14ac:dyDescent="0.2">
      <c r="A14" s="26"/>
      <c r="B14" s="31" t="s">
        <v>46</v>
      </c>
      <c r="C14" s="20">
        <v>70811.75</v>
      </c>
    </row>
    <row r="15" spans="1:3" ht="11.4" x14ac:dyDescent="0.2">
      <c r="A15" s="26"/>
      <c r="B15" s="26"/>
      <c r="C15" s="26"/>
    </row>
    <row r="16" spans="1:3" ht="13.2" x14ac:dyDescent="0.2">
      <c r="A16" s="26"/>
      <c r="B16" s="30" t="s">
        <v>47</v>
      </c>
      <c r="C16" s="34">
        <v>975085.11</v>
      </c>
    </row>
    <row r="17" spans="1:3" ht="11.4" x14ac:dyDescent="0.2">
      <c r="A17" s="26"/>
      <c r="B17" s="31" t="s">
        <v>48</v>
      </c>
      <c r="C17" s="29"/>
    </row>
    <row r="18" spans="1:3" ht="11.4" x14ac:dyDescent="0.2">
      <c r="A18" s="26"/>
      <c r="B18" s="26"/>
      <c r="C18" s="26"/>
    </row>
    <row r="19" spans="1:3" ht="13.2" x14ac:dyDescent="0.2">
      <c r="A19" s="26"/>
      <c r="B19" s="30" t="s">
        <v>49</v>
      </c>
      <c r="C19" s="34">
        <v>975085.11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3BF9-C8E3-4105-8B2D-F249B1EF3A62}">
  <dimension ref="A32:L49"/>
  <sheetViews>
    <sheetView zoomScaleNormal="100" workbookViewId="0">
      <selection activeCell="W27" sqref="W27"/>
    </sheetView>
  </sheetViews>
  <sheetFormatPr defaultRowHeight="10.199999999999999" x14ac:dyDescent="0.2"/>
  <sheetData>
    <row r="32" spans="1:12" ht="12.6" thickBot="1" x14ac:dyDescent="0.25">
      <c r="A32" s="35" t="s">
        <v>50</v>
      </c>
      <c r="B32" s="35"/>
      <c r="C32" s="35"/>
      <c r="D32" s="35"/>
      <c r="E32" s="36" t="s">
        <v>51</v>
      </c>
      <c r="F32" s="36"/>
      <c r="G32" s="36"/>
      <c r="H32" s="36"/>
      <c r="I32" s="36"/>
      <c r="J32" s="36"/>
      <c r="K32" s="36"/>
      <c r="L32" s="36"/>
    </row>
    <row r="33" spans="1:12" ht="12.6" thickBot="1" x14ac:dyDescent="0.25">
      <c r="A33" s="36"/>
      <c r="B33" s="36"/>
      <c r="C33" s="36"/>
      <c r="D33" s="36"/>
      <c r="E33" s="36" t="s">
        <v>52</v>
      </c>
      <c r="F33" s="36"/>
      <c r="G33" s="36"/>
      <c r="H33" s="36" t="s">
        <v>53</v>
      </c>
      <c r="I33" s="36"/>
      <c r="J33" s="36" t="s">
        <v>54</v>
      </c>
      <c r="K33" s="36"/>
      <c r="L33" s="36"/>
    </row>
    <row r="34" spans="1:12" ht="11.4" x14ac:dyDescent="0.2">
      <c r="A34" s="37" t="s">
        <v>55</v>
      </c>
      <c r="B34" s="37"/>
      <c r="C34" s="37"/>
      <c r="D34" s="37"/>
      <c r="E34" s="22">
        <v>210155</v>
      </c>
      <c r="F34" s="22"/>
      <c r="G34" s="22"/>
      <c r="H34" s="22">
        <v>618000</v>
      </c>
      <c r="I34" s="22"/>
      <c r="J34" s="38">
        <v>-407845</v>
      </c>
      <c r="K34" s="38"/>
      <c r="L34" s="38"/>
    </row>
    <row r="35" spans="1:12" ht="11.4" x14ac:dyDescent="0.2">
      <c r="A35" s="37" t="s">
        <v>56</v>
      </c>
      <c r="B35" s="37"/>
      <c r="C35" s="37"/>
      <c r="D35" s="37"/>
      <c r="E35" s="39"/>
      <c r="F35" s="39"/>
      <c r="G35" s="39"/>
      <c r="H35" s="22">
        <v>3540</v>
      </c>
      <c r="I35" s="22"/>
      <c r="J35" s="38">
        <v>-3540</v>
      </c>
      <c r="K35" s="38"/>
      <c r="L35" s="38"/>
    </row>
    <row r="36" spans="1:12" ht="11.4" x14ac:dyDescent="0.2">
      <c r="A36" s="37" t="s">
        <v>57</v>
      </c>
      <c r="B36" s="37"/>
      <c r="C36" s="37"/>
      <c r="D36" s="37"/>
      <c r="E36" s="39"/>
      <c r="F36" s="39"/>
      <c r="G36" s="39"/>
      <c r="H36" s="22">
        <v>22592</v>
      </c>
      <c r="I36" s="22"/>
      <c r="J36" s="38">
        <v>-22592</v>
      </c>
      <c r="K36" s="38"/>
      <c r="L36" s="38"/>
    </row>
    <row r="37" spans="1:12" ht="11.4" x14ac:dyDescent="0.2">
      <c r="A37" s="37" t="s">
        <v>58</v>
      </c>
      <c r="B37" s="37"/>
      <c r="C37" s="37"/>
      <c r="D37" s="37"/>
      <c r="E37" s="39"/>
      <c r="F37" s="39"/>
      <c r="G37" s="39"/>
      <c r="H37" s="22">
        <v>443612</v>
      </c>
      <c r="I37" s="22"/>
      <c r="J37" s="38">
        <v>-443612</v>
      </c>
      <c r="K37" s="38"/>
      <c r="L37" s="38"/>
    </row>
    <row r="38" spans="1:12" ht="11.4" x14ac:dyDescent="0.2">
      <c r="A38" s="37" t="s">
        <v>59</v>
      </c>
      <c r="B38" s="37"/>
      <c r="C38" s="37"/>
      <c r="D38" s="37"/>
      <c r="E38" s="39"/>
      <c r="F38" s="39"/>
      <c r="G38" s="39"/>
      <c r="H38" s="22">
        <v>39600</v>
      </c>
      <c r="I38" s="22"/>
      <c r="J38" s="38">
        <v>-39600</v>
      </c>
      <c r="K38" s="38"/>
      <c r="L38" s="38"/>
    </row>
    <row r="39" spans="1:12" ht="11.4" x14ac:dyDescent="0.2">
      <c r="A39" s="37" t="s">
        <v>60</v>
      </c>
      <c r="B39" s="37"/>
      <c r="C39" s="37"/>
      <c r="D39" s="37"/>
      <c r="E39" s="39"/>
      <c r="F39" s="39"/>
      <c r="G39" s="39"/>
      <c r="H39" s="22">
        <v>107403</v>
      </c>
      <c r="I39" s="22"/>
      <c r="J39" s="38">
        <v>-107403</v>
      </c>
      <c r="K39" s="38"/>
      <c r="L39" s="38"/>
    </row>
    <row r="40" spans="1:12" ht="11.4" x14ac:dyDescent="0.2">
      <c r="A40" s="37" t="s">
        <v>61</v>
      </c>
      <c r="B40" s="37"/>
      <c r="C40" s="37"/>
      <c r="D40" s="37"/>
      <c r="E40" s="22">
        <v>1222266.48</v>
      </c>
      <c r="F40" s="22"/>
      <c r="G40" s="22"/>
      <c r="H40" s="22">
        <v>4648.71</v>
      </c>
      <c r="I40" s="22"/>
      <c r="J40" s="38">
        <v>1217617.77</v>
      </c>
      <c r="K40" s="38"/>
      <c r="L40" s="38"/>
    </row>
    <row r="41" spans="1:12" ht="11.4" x14ac:dyDescent="0.2">
      <c r="A41" s="37" t="s">
        <v>62</v>
      </c>
      <c r="B41" s="37"/>
      <c r="C41" s="37"/>
      <c r="D41" s="37"/>
      <c r="E41" s="39"/>
      <c r="F41" s="39"/>
      <c r="G41" s="39"/>
      <c r="H41" s="22">
        <v>41958</v>
      </c>
      <c r="I41" s="22"/>
      <c r="J41" s="38">
        <v>-41958</v>
      </c>
      <c r="K41" s="38"/>
      <c r="L41" s="38"/>
    </row>
    <row r="42" spans="1:12" ht="11.4" x14ac:dyDescent="0.2">
      <c r="A42" s="37" t="s">
        <v>63</v>
      </c>
      <c r="B42" s="37"/>
      <c r="C42" s="37"/>
      <c r="D42" s="37"/>
      <c r="E42" s="39"/>
      <c r="F42" s="39"/>
      <c r="G42" s="39"/>
      <c r="H42" s="22">
        <v>7000</v>
      </c>
      <c r="I42" s="22"/>
      <c r="J42" s="38">
        <v>-7000</v>
      </c>
      <c r="K42" s="38"/>
      <c r="L42" s="38"/>
    </row>
    <row r="43" spans="1:12" ht="11.4" x14ac:dyDescent="0.2">
      <c r="A43" s="37" t="s">
        <v>64</v>
      </c>
      <c r="B43" s="37"/>
      <c r="C43" s="37"/>
      <c r="D43" s="37"/>
      <c r="E43" s="39"/>
      <c r="F43" s="39"/>
      <c r="G43" s="39"/>
      <c r="H43" s="22">
        <v>80350.63</v>
      </c>
      <c r="I43" s="22"/>
      <c r="J43" s="38">
        <v>-80350.63</v>
      </c>
      <c r="K43" s="38"/>
      <c r="L43" s="38"/>
    </row>
    <row r="44" spans="1:12" ht="11.4" x14ac:dyDescent="0.2">
      <c r="A44" s="37" t="s">
        <v>65</v>
      </c>
      <c r="B44" s="37"/>
      <c r="C44" s="37"/>
      <c r="D44" s="37"/>
      <c r="E44" s="22">
        <v>280000</v>
      </c>
      <c r="F44" s="22"/>
      <c r="G44" s="22"/>
      <c r="H44" s="22">
        <v>280000</v>
      </c>
      <c r="I44" s="22"/>
      <c r="J44" s="39"/>
      <c r="K44" s="39"/>
      <c r="L44" s="39"/>
    </row>
    <row r="45" spans="1:12" ht="11.4" x14ac:dyDescent="0.2">
      <c r="A45" s="37" t="s">
        <v>46</v>
      </c>
      <c r="B45" s="37"/>
      <c r="C45" s="37"/>
      <c r="D45" s="37"/>
      <c r="E45" s="39"/>
      <c r="F45" s="39"/>
      <c r="G45" s="39"/>
      <c r="H45" s="22">
        <v>54970</v>
      </c>
      <c r="I45" s="22"/>
      <c r="J45" s="38">
        <v>-54970</v>
      </c>
      <c r="K45" s="38"/>
      <c r="L45" s="38"/>
    </row>
    <row r="46" spans="1:12" ht="11.4" x14ac:dyDescent="0.2">
      <c r="A46" s="37" t="s">
        <v>66</v>
      </c>
      <c r="B46" s="37"/>
      <c r="C46" s="37"/>
      <c r="D46" s="37"/>
      <c r="E46" s="39"/>
      <c r="F46" s="39"/>
      <c r="G46" s="39"/>
      <c r="H46" s="22">
        <v>19370</v>
      </c>
      <c r="I46" s="22"/>
      <c r="J46" s="38">
        <v>-19370</v>
      </c>
      <c r="K46" s="38"/>
      <c r="L46" s="38"/>
    </row>
    <row r="47" spans="1:12" ht="11.4" x14ac:dyDescent="0.2">
      <c r="A47" s="37" t="s">
        <v>48</v>
      </c>
      <c r="B47" s="37"/>
      <c r="C47" s="37"/>
      <c r="D47" s="37"/>
      <c r="E47" s="39"/>
      <c r="F47" s="39"/>
      <c r="G47" s="39"/>
      <c r="H47" s="22">
        <v>4000</v>
      </c>
      <c r="I47" s="22"/>
      <c r="J47" s="38">
        <v>-4000</v>
      </c>
      <c r="K47" s="38"/>
      <c r="L47" s="38"/>
    </row>
    <row r="48" spans="1:12" ht="12" thickBot="1" x14ac:dyDescent="0.25">
      <c r="A48" s="37" t="s">
        <v>67</v>
      </c>
      <c r="B48" s="37"/>
      <c r="C48" s="37"/>
      <c r="D48" s="37"/>
      <c r="E48" s="39"/>
      <c r="F48" s="39"/>
      <c r="G48" s="39"/>
      <c r="H48" s="22">
        <v>10000</v>
      </c>
      <c r="I48" s="22"/>
      <c r="J48" s="38">
        <v>-10000</v>
      </c>
      <c r="K48" s="38"/>
      <c r="L48" s="38"/>
    </row>
    <row r="49" spans="1:12" ht="12" x14ac:dyDescent="0.2">
      <c r="A49" s="40" t="s">
        <v>68</v>
      </c>
      <c r="B49" s="40"/>
      <c r="C49" s="40"/>
      <c r="D49" s="40"/>
      <c r="E49" s="41">
        <v>1712421.48</v>
      </c>
      <c r="F49" s="41"/>
      <c r="G49" s="41"/>
      <c r="H49" s="41">
        <v>1737044.34</v>
      </c>
      <c r="I49" s="41"/>
      <c r="J49" s="42">
        <v>-24622.86</v>
      </c>
      <c r="K49" s="42"/>
      <c r="L49" s="42"/>
    </row>
  </sheetData>
  <mergeCells count="55">
    <mergeCell ref="E49:G49"/>
    <mergeCell ref="H49:I49"/>
    <mergeCell ref="J49:L49"/>
    <mergeCell ref="A47:D47"/>
    <mergeCell ref="H47:I47"/>
    <mergeCell ref="J47:L47"/>
    <mergeCell ref="A48:D48"/>
    <mergeCell ref="H48:I48"/>
    <mergeCell ref="J48:L48"/>
    <mergeCell ref="A45:D45"/>
    <mergeCell ref="H45:I45"/>
    <mergeCell ref="J45:L45"/>
    <mergeCell ref="A46:D46"/>
    <mergeCell ref="H46:I46"/>
    <mergeCell ref="J46:L46"/>
    <mergeCell ref="A43:D43"/>
    <mergeCell ref="H43:I43"/>
    <mergeCell ref="J43:L43"/>
    <mergeCell ref="A44:D44"/>
    <mergeCell ref="E44:G44"/>
    <mergeCell ref="H44:I44"/>
    <mergeCell ref="A41:D41"/>
    <mergeCell ref="H41:I41"/>
    <mergeCell ref="J41:L41"/>
    <mergeCell ref="A42:D42"/>
    <mergeCell ref="H42:I42"/>
    <mergeCell ref="J42:L42"/>
    <mergeCell ref="A39:D39"/>
    <mergeCell ref="H39:I39"/>
    <mergeCell ref="J39:L39"/>
    <mergeCell ref="A40:D40"/>
    <mergeCell ref="E40:G40"/>
    <mergeCell ref="H40:I40"/>
    <mergeCell ref="J40:L40"/>
    <mergeCell ref="H38:I38"/>
    <mergeCell ref="J38:L38"/>
    <mergeCell ref="A32:D33"/>
    <mergeCell ref="E32:L32"/>
    <mergeCell ref="J33:L33"/>
    <mergeCell ref="E34:G34"/>
    <mergeCell ref="A38:D38"/>
    <mergeCell ref="A36:D36"/>
    <mergeCell ref="H36:I36"/>
    <mergeCell ref="J36:L36"/>
    <mergeCell ref="A37:D37"/>
    <mergeCell ref="H37:I37"/>
    <mergeCell ref="J37:L37"/>
    <mergeCell ref="A34:D34"/>
    <mergeCell ref="H34:I34"/>
    <mergeCell ref="J34:L34"/>
    <mergeCell ref="A35:D35"/>
    <mergeCell ref="H35:I35"/>
    <mergeCell ref="J35:L35"/>
    <mergeCell ref="E33:G33"/>
    <mergeCell ref="H33:I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BE05-ACBA-4A0C-8BFB-2D0C0C5C9C08}">
  <dimension ref="A1:J41"/>
  <sheetViews>
    <sheetView workbookViewId="0">
      <selection activeCell="H12" sqref="H12"/>
    </sheetView>
  </sheetViews>
  <sheetFormatPr defaultRowHeight="10.199999999999999" x14ac:dyDescent="0.2"/>
  <cols>
    <col min="1" max="1" width="56.140625" customWidth="1"/>
    <col min="2" max="2" width="14.7109375" customWidth="1"/>
    <col min="3" max="3" width="11.28515625" bestFit="1" customWidth="1"/>
    <col min="4" max="4" width="18.42578125" customWidth="1"/>
    <col min="5" max="5" width="17.140625" customWidth="1"/>
    <col min="6" max="6" width="19.140625" customWidth="1"/>
    <col min="7" max="7" width="18.5703125" bestFit="1" customWidth="1"/>
    <col min="8" max="8" width="16.85546875" customWidth="1"/>
    <col min="9" max="9" width="30.7109375" bestFit="1" customWidth="1"/>
    <col min="10" max="10" width="31.28515625" customWidth="1"/>
  </cols>
  <sheetData>
    <row r="1" spans="1:10" ht="25.2" customHeight="1" thickBot="1" x14ac:dyDescent="0.25">
      <c r="A1" s="43" t="s">
        <v>69</v>
      </c>
      <c r="B1" s="43" t="s">
        <v>70</v>
      </c>
      <c r="C1" s="43" t="s">
        <v>71</v>
      </c>
      <c r="D1" s="43" t="s">
        <v>72</v>
      </c>
      <c r="E1" s="46" t="s">
        <v>41</v>
      </c>
      <c r="F1" s="46" t="s">
        <v>73</v>
      </c>
      <c r="G1" s="43" t="s">
        <v>74</v>
      </c>
      <c r="H1" s="43" t="s">
        <v>75</v>
      </c>
      <c r="I1" s="43" t="s">
        <v>76</v>
      </c>
      <c r="J1" s="43" t="s">
        <v>77</v>
      </c>
    </row>
    <row r="2" spans="1:10" ht="22.8" x14ac:dyDescent="0.2">
      <c r="A2" s="44" t="s">
        <v>78</v>
      </c>
      <c r="B2" s="47">
        <v>158</v>
      </c>
      <c r="C2" s="19">
        <v>261231.1</v>
      </c>
      <c r="D2" s="19">
        <v>138919.78</v>
      </c>
      <c r="E2" s="19">
        <v>122311.32</v>
      </c>
      <c r="F2" s="48">
        <v>46.8</v>
      </c>
      <c r="G2" s="19">
        <v>15829.13</v>
      </c>
      <c r="H2" s="19">
        <v>21341.93</v>
      </c>
      <c r="I2" s="19">
        <v>85140.26</v>
      </c>
      <c r="J2" s="48">
        <v>32.6</v>
      </c>
    </row>
    <row r="3" spans="1:10" ht="22.8" x14ac:dyDescent="0.2">
      <c r="A3" s="44" t="s">
        <v>79</v>
      </c>
      <c r="B3" s="47">
        <v>132</v>
      </c>
      <c r="C3" s="19">
        <v>219015.19</v>
      </c>
      <c r="D3" s="19">
        <v>116205.33</v>
      </c>
      <c r="E3" s="19">
        <v>102809.86</v>
      </c>
      <c r="F3" s="48">
        <v>46.9</v>
      </c>
      <c r="G3" s="19">
        <v>12971.93</v>
      </c>
      <c r="H3" s="19">
        <v>24234.98</v>
      </c>
      <c r="I3" s="19">
        <v>65602.95</v>
      </c>
      <c r="J3" s="48">
        <v>30</v>
      </c>
    </row>
    <row r="4" spans="1:10" ht="22.8" x14ac:dyDescent="0.2">
      <c r="A4" s="44" t="s">
        <v>80</v>
      </c>
      <c r="B4" s="47">
        <v>41</v>
      </c>
      <c r="C4" s="19">
        <v>59101</v>
      </c>
      <c r="D4" s="19">
        <v>20500</v>
      </c>
      <c r="E4" s="19">
        <v>38601</v>
      </c>
      <c r="F4" s="48">
        <v>65.3</v>
      </c>
      <c r="G4" s="49">
        <v>-360.65</v>
      </c>
      <c r="H4" s="19">
        <v>4805</v>
      </c>
      <c r="I4" s="19">
        <v>34156.65</v>
      </c>
      <c r="J4" s="48">
        <v>57.8</v>
      </c>
    </row>
    <row r="5" spans="1:10" ht="22.8" x14ac:dyDescent="0.2">
      <c r="A5" s="44" t="s">
        <v>81</v>
      </c>
      <c r="B5" s="47">
        <v>37</v>
      </c>
      <c r="C5" s="19">
        <v>57402</v>
      </c>
      <c r="D5" s="19">
        <v>18500</v>
      </c>
      <c r="E5" s="19">
        <v>38902</v>
      </c>
      <c r="F5" s="48">
        <v>67.8</v>
      </c>
      <c r="G5" s="49">
        <v>254.11</v>
      </c>
      <c r="H5" s="19">
        <v>4998</v>
      </c>
      <c r="I5" s="19">
        <v>33649.89</v>
      </c>
      <c r="J5" s="48">
        <v>58.6</v>
      </c>
    </row>
    <row r="6" spans="1:10" ht="11.4" x14ac:dyDescent="0.2">
      <c r="A6" s="44" t="s">
        <v>82</v>
      </c>
      <c r="B6" s="47">
        <v>64</v>
      </c>
      <c r="C6" s="19">
        <v>105177.64</v>
      </c>
      <c r="D6" s="19">
        <v>56331.11</v>
      </c>
      <c r="E6" s="19">
        <v>48846.53</v>
      </c>
      <c r="F6" s="48">
        <v>46.4</v>
      </c>
      <c r="G6" s="19">
        <v>5688.08</v>
      </c>
      <c r="H6" s="19">
        <v>11220</v>
      </c>
      <c r="I6" s="19">
        <v>31938.45</v>
      </c>
      <c r="J6" s="48">
        <v>30.4</v>
      </c>
    </row>
    <row r="7" spans="1:10" ht="22.8" x14ac:dyDescent="0.2">
      <c r="A7" s="44" t="s">
        <v>83</v>
      </c>
      <c r="B7" s="47">
        <v>62</v>
      </c>
      <c r="C7" s="19">
        <v>103646</v>
      </c>
      <c r="D7" s="19">
        <v>54574.720000000001</v>
      </c>
      <c r="E7" s="19">
        <v>49071.28</v>
      </c>
      <c r="F7" s="48">
        <v>47.3</v>
      </c>
      <c r="G7" s="19">
        <v>6551.33</v>
      </c>
      <c r="H7" s="19">
        <v>11989</v>
      </c>
      <c r="I7" s="19">
        <v>30530.95</v>
      </c>
      <c r="J7" s="48">
        <v>29.5</v>
      </c>
    </row>
    <row r="8" spans="1:10" ht="22.8" x14ac:dyDescent="0.2">
      <c r="A8" s="44" t="s">
        <v>84</v>
      </c>
      <c r="B8" s="47">
        <v>59</v>
      </c>
      <c r="C8" s="19">
        <v>95902.09</v>
      </c>
      <c r="D8" s="19">
        <v>51983.15</v>
      </c>
      <c r="E8" s="19">
        <v>43918.94</v>
      </c>
      <c r="F8" s="48">
        <v>45.8</v>
      </c>
      <c r="G8" s="19">
        <v>4721.92</v>
      </c>
      <c r="H8" s="19">
        <v>10280.5</v>
      </c>
      <c r="I8" s="19">
        <v>28916.52</v>
      </c>
      <c r="J8" s="48">
        <v>30.2</v>
      </c>
    </row>
    <row r="9" spans="1:10" ht="22.8" x14ac:dyDescent="0.2">
      <c r="A9" s="44" t="s">
        <v>85</v>
      </c>
      <c r="B9" s="47">
        <v>30</v>
      </c>
      <c r="C9" s="19">
        <v>42202.92</v>
      </c>
      <c r="D9" s="19">
        <v>15000</v>
      </c>
      <c r="E9" s="19">
        <v>27202.92</v>
      </c>
      <c r="F9" s="48">
        <v>64.5</v>
      </c>
      <c r="G9" s="49">
        <v>54.71</v>
      </c>
      <c r="H9" s="19">
        <v>4110.5</v>
      </c>
      <c r="I9" s="19">
        <v>23037.71</v>
      </c>
      <c r="J9" s="48">
        <v>54.6</v>
      </c>
    </row>
    <row r="10" spans="1:10" ht="22.8" x14ac:dyDescent="0.2">
      <c r="A10" s="44" t="s">
        <v>86</v>
      </c>
      <c r="B10" s="47">
        <v>20</v>
      </c>
      <c r="C10" s="19">
        <v>28022.31</v>
      </c>
      <c r="D10" s="19">
        <v>10000</v>
      </c>
      <c r="E10" s="19">
        <v>18022.310000000001</v>
      </c>
      <c r="F10" s="48">
        <v>64.3</v>
      </c>
      <c r="G10" s="49">
        <v>-174.63</v>
      </c>
      <c r="H10" s="19">
        <v>3360</v>
      </c>
      <c r="I10" s="19">
        <v>14836.94</v>
      </c>
      <c r="J10" s="48">
        <v>52.9</v>
      </c>
    </row>
    <row r="11" spans="1:10" ht="22.8" x14ac:dyDescent="0.2">
      <c r="A11" s="44" t="s">
        <v>87</v>
      </c>
      <c r="B11" s="47">
        <v>19</v>
      </c>
      <c r="C11" s="19">
        <v>27285</v>
      </c>
      <c r="D11" s="19">
        <v>9500</v>
      </c>
      <c r="E11" s="19">
        <v>17785</v>
      </c>
      <c r="F11" s="48">
        <v>65.2</v>
      </c>
      <c r="G11" s="49">
        <v>296.04000000000002</v>
      </c>
      <c r="H11" s="19">
        <v>3001.5</v>
      </c>
      <c r="I11" s="19">
        <v>14487.46</v>
      </c>
      <c r="J11" s="48">
        <v>53.1</v>
      </c>
    </row>
    <row r="12" spans="1:10" ht="11.4" x14ac:dyDescent="0.2">
      <c r="A12" s="44" t="s">
        <v>88</v>
      </c>
      <c r="B12" s="47">
        <v>4</v>
      </c>
      <c r="C12" s="19">
        <v>5640</v>
      </c>
      <c r="D12" s="19">
        <v>2000</v>
      </c>
      <c r="E12" s="19">
        <v>3640</v>
      </c>
      <c r="F12" s="48">
        <v>64.5</v>
      </c>
      <c r="G12" s="49">
        <v>354.66</v>
      </c>
      <c r="H12" s="49">
        <v>512</v>
      </c>
      <c r="I12" s="19">
        <v>2773.34</v>
      </c>
      <c r="J12" s="48">
        <v>49.2</v>
      </c>
    </row>
    <row r="13" spans="1:10" ht="22.8" x14ac:dyDescent="0.2">
      <c r="A13" s="44" t="s">
        <v>89</v>
      </c>
      <c r="B13" s="47">
        <v>23</v>
      </c>
      <c r="C13" s="19">
        <v>30075.68</v>
      </c>
      <c r="D13" s="19">
        <v>20197.77</v>
      </c>
      <c r="E13" s="19">
        <v>9877.91</v>
      </c>
      <c r="F13" s="48">
        <v>32.799999999999997</v>
      </c>
      <c r="G13" s="19">
        <v>2283.1999999999998</v>
      </c>
      <c r="H13" s="19">
        <v>5266.5</v>
      </c>
      <c r="I13" s="19">
        <v>2328.21</v>
      </c>
      <c r="J13" s="48">
        <v>7.7</v>
      </c>
    </row>
    <row r="14" spans="1:10" ht="11.4" x14ac:dyDescent="0.2">
      <c r="A14" s="44" t="s">
        <v>90</v>
      </c>
      <c r="B14" s="47">
        <v>3</v>
      </c>
      <c r="C14" s="19">
        <v>4230</v>
      </c>
      <c r="D14" s="19">
        <v>1500</v>
      </c>
      <c r="E14" s="19">
        <v>2730</v>
      </c>
      <c r="F14" s="48">
        <v>64.5</v>
      </c>
      <c r="G14" s="49">
        <v>265.31</v>
      </c>
      <c r="H14" s="49">
        <v>214.5</v>
      </c>
      <c r="I14" s="19">
        <v>2250.19</v>
      </c>
      <c r="J14" s="48">
        <v>53.2</v>
      </c>
    </row>
    <row r="15" spans="1:10" ht="11.4" x14ac:dyDescent="0.2">
      <c r="A15" s="44" t="s">
        <v>91</v>
      </c>
      <c r="B15" s="47">
        <v>2</v>
      </c>
      <c r="C15" s="19">
        <v>2777</v>
      </c>
      <c r="D15" s="19">
        <v>1000</v>
      </c>
      <c r="E15" s="19">
        <v>1777</v>
      </c>
      <c r="F15" s="48">
        <v>64</v>
      </c>
      <c r="G15" s="49">
        <v>13.25</v>
      </c>
      <c r="H15" s="49">
        <v>143</v>
      </c>
      <c r="I15" s="19">
        <v>1620.75</v>
      </c>
      <c r="J15" s="48">
        <v>58.4</v>
      </c>
    </row>
    <row r="16" spans="1:10" ht="11.4" x14ac:dyDescent="0.2">
      <c r="A16" s="44" t="s">
        <v>92</v>
      </c>
      <c r="B16" s="47">
        <v>3</v>
      </c>
      <c r="C16" s="19">
        <v>3551</v>
      </c>
      <c r="D16" s="19">
        <v>1408.29</v>
      </c>
      <c r="E16" s="19">
        <v>2142.71</v>
      </c>
      <c r="F16" s="48">
        <v>60.3</v>
      </c>
      <c r="G16" s="49">
        <v>280.45999999999998</v>
      </c>
      <c r="H16" s="49">
        <v>360.5</v>
      </c>
      <c r="I16" s="19">
        <v>1501.75</v>
      </c>
      <c r="J16" s="48">
        <v>42.3</v>
      </c>
    </row>
    <row r="17" spans="1:10" ht="22.8" x14ac:dyDescent="0.2">
      <c r="A17" s="44" t="s">
        <v>93</v>
      </c>
      <c r="B17" s="47">
        <v>3</v>
      </c>
      <c r="C17" s="19">
        <v>3413</v>
      </c>
      <c r="D17" s="19">
        <v>1740</v>
      </c>
      <c r="E17" s="19">
        <v>1673</v>
      </c>
      <c r="F17" s="48">
        <v>49</v>
      </c>
      <c r="G17" s="49">
        <v>258.17</v>
      </c>
      <c r="H17" s="49">
        <v>207.5</v>
      </c>
      <c r="I17" s="19">
        <v>1207.33</v>
      </c>
      <c r="J17" s="48">
        <v>35.4</v>
      </c>
    </row>
    <row r="18" spans="1:10" ht="11.4" x14ac:dyDescent="0.2">
      <c r="A18" s="44" t="s">
        <v>94</v>
      </c>
      <c r="B18" s="47">
        <v>2</v>
      </c>
      <c r="C18" s="19">
        <v>2380</v>
      </c>
      <c r="D18" s="49">
        <v>925.64</v>
      </c>
      <c r="E18" s="19">
        <v>1454.36</v>
      </c>
      <c r="F18" s="48">
        <v>61.1</v>
      </c>
      <c r="G18" s="49">
        <v>156.16</v>
      </c>
      <c r="H18" s="49">
        <v>296</v>
      </c>
      <c r="I18" s="19">
        <v>1002.2</v>
      </c>
      <c r="J18" s="48">
        <v>42.1</v>
      </c>
    </row>
    <row r="19" spans="1:10" ht="11.4" x14ac:dyDescent="0.2">
      <c r="A19" s="44" t="s">
        <v>95</v>
      </c>
      <c r="B19" s="47">
        <v>2</v>
      </c>
      <c r="C19" s="19">
        <v>2312</v>
      </c>
      <c r="D19" s="49">
        <v>936.72</v>
      </c>
      <c r="E19" s="19">
        <v>1375.28</v>
      </c>
      <c r="F19" s="48">
        <v>59.5</v>
      </c>
      <c r="G19" s="49">
        <v>166.4</v>
      </c>
      <c r="H19" s="49">
        <v>220.5</v>
      </c>
      <c r="I19" s="49">
        <v>988.38</v>
      </c>
      <c r="J19" s="48">
        <v>42.8</v>
      </c>
    </row>
    <row r="20" spans="1:10" ht="22.8" x14ac:dyDescent="0.2">
      <c r="A20" s="44" t="s">
        <v>96</v>
      </c>
      <c r="B20" s="47">
        <v>2</v>
      </c>
      <c r="C20" s="19">
        <v>2229</v>
      </c>
      <c r="D20" s="19">
        <v>1160</v>
      </c>
      <c r="E20" s="19">
        <v>1069</v>
      </c>
      <c r="F20" s="48">
        <v>48</v>
      </c>
      <c r="G20" s="49">
        <v>80.680000000000007</v>
      </c>
      <c r="H20" s="49">
        <v>117.5</v>
      </c>
      <c r="I20" s="49">
        <v>870.82</v>
      </c>
      <c r="J20" s="48">
        <v>39.1</v>
      </c>
    </row>
    <row r="21" spans="1:10" ht="22.8" x14ac:dyDescent="0.2">
      <c r="A21" s="44" t="s">
        <v>97</v>
      </c>
      <c r="B21" s="47">
        <v>2</v>
      </c>
      <c r="C21" s="19">
        <v>2200</v>
      </c>
      <c r="D21" s="19">
        <v>1160</v>
      </c>
      <c r="E21" s="19">
        <v>1040</v>
      </c>
      <c r="F21" s="48">
        <v>47.3</v>
      </c>
      <c r="G21" s="49">
        <v>55.88</v>
      </c>
      <c r="H21" s="49">
        <v>123.5</v>
      </c>
      <c r="I21" s="49">
        <v>860.62</v>
      </c>
      <c r="J21" s="48">
        <v>39.1</v>
      </c>
    </row>
    <row r="22" spans="1:10" ht="22.8" x14ac:dyDescent="0.2">
      <c r="A22" s="44" t="s">
        <v>98</v>
      </c>
      <c r="B22" s="47">
        <v>2</v>
      </c>
      <c r="C22" s="19">
        <v>2215</v>
      </c>
      <c r="D22" s="19">
        <v>1160</v>
      </c>
      <c r="E22" s="19">
        <v>1055</v>
      </c>
      <c r="F22" s="48">
        <v>47.6</v>
      </c>
      <c r="G22" s="49">
        <v>73.69</v>
      </c>
      <c r="H22" s="49">
        <v>204.5</v>
      </c>
      <c r="I22" s="49">
        <v>776.81</v>
      </c>
      <c r="J22" s="48">
        <v>35.1</v>
      </c>
    </row>
    <row r="23" spans="1:10" ht="11.4" x14ac:dyDescent="0.2">
      <c r="A23" s="44" t="s">
        <v>99</v>
      </c>
      <c r="B23" s="47">
        <v>1</v>
      </c>
      <c r="C23" s="19">
        <v>1410</v>
      </c>
      <c r="D23" s="49">
        <v>500</v>
      </c>
      <c r="E23" s="49">
        <v>910</v>
      </c>
      <c r="F23" s="48">
        <v>64.5</v>
      </c>
      <c r="G23" s="49">
        <v>31.6</v>
      </c>
      <c r="H23" s="49">
        <v>193</v>
      </c>
      <c r="I23" s="49">
        <v>685.4</v>
      </c>
      <c r="J23" s="48">
        <v>48.6</v>
      </c>
    </row>
    <row r="24" spans="1:10" ht="11.4" x14ac:dyDescent="0.2">
      <c r="A24" s="44" t="s">
        <v>100</v>
      </c>
      <c r="B24" s="47">
        <v>1</v>
      </c>
      <c r="C24" s="19">
        <v>1137</v>
      </c>
      <c r="D24" s="49">
        <v>464.8</v>
      </c>
      <c r="E24" s="49">
        <v>672.2</v>
      </c>
      <c r="F24" s="48">
        <v>59.1</v>
      </c>
      <c r="G24" s="49">
        <v>94.8</v>
      </c>
      <c r="H24" s="49">
        <v>46</v>
      </c>
      <c r="I24" s="49">
        <v>531.4</v>
      </c>
      <c r="J24" s="48">
        <v>46.7</v>
      </c>
    </row>
    <row r="25" spans="1:10" ht="11.4" x14ac:dyDescent="0.2">
      <c r="A25" s="44" t="s">
        <v>101</v>
      </c>
      <c r="B25" s="47">
        <v>1</v>
      </c>
      <c r="C25" s="19">
        <v>1205</v>
      </c>
      <c r="D25" s="49">
        <v>461.38</v>
      </c>
      <c r="E25" s="49">
        <v>743.62</v>
      </c>
      <c r="F25" s="48">
        <v>61.7</v>
      </c>
      <c r="G25" s="49">
        <v>91.04</v>
      </c>
      <c r="H25" s="49">
        <v>125</v>
      </c>
      <c r="I25" s="49">
        <v>527.58000000000004</v>
      </c>
      <c r="J25" s="48">
        <v>43.8</v>
      </c>
    </row>
    <row r="26" spans="1:10" ht="11.4" x14ac:dyDescent="0.2">
      <c r="A26" s="44" t="s">
        <v>102</v>
      </c>
      <c r="B26" s="47">
        <v>1</v>
      </c>
      <c r="C26" s="19">
        <v>1203.3</v>
      </c>
      <c r="D26" s="49">
        <v>458.24</v>
      </c>
      <c r="E26" s="49">
        <v>745.06</v>
      </c>
      <c r="F26" s="48">
        <v>61.9</v>
      </c>
      <c r="G26" s="49">
        <v>96.41</v>
      </c>
      <c r="H26" s="49">
        <v>153</v>
      </c>
      <c r="I26" s="49">
        <v>495.65</v>
      </c>
      <c r="J26" s="48">
        <v>41.2</v>
      </c>
    </row>
    <row r="27" spans="1:10" ht="11.4" x14ac:dyDescent="0.2">
      <c r="A27" s="44" t="s">
        <v>103</v>
      </c>
      <c r="B27" s="47">
        <v>1</v>
      </c>
      <c r="C27" s="19">
        <v>1175</v>
      </c>
      <c r="D27" s="49">
        <v>460.65</v>
      </c>
      <c r="E27" s="49">
        <v>714.35</v>
      </c>
      <c r="F27" s="48">
        <v>60.8</v>
      </c>
      <c r="G27" s="49">
        <v>72.72</v>
      </c>
      <c r="H27" s="49">
        <v>149</v>
      </c>
      <c r="I27" s="49">
        <v>492.63</v>
      </c>
      <c r="J27" s="48">
        <v>41.9</v>
      </c>
    </row>
    <row r="28" spans="1:10" ht="22.8" x14ac:dyDescent="0.2">
      <c r="A28" s="44" t="s">
        <v>104</v>
      </c>
      <c r="B28" s="47">
        <v>1</v>
      </c>
      <c r="C28" s="19">
        <v>1098</v>
      </c>
      <c r="D28" s="49">
        <v>580</v>
      </c>
      <c r="E28" s="49">
        <v>518</v>
      </c>
      <c r="F28" s="48">
        <v>47.2</v>
      </c>
      <c r="G28" s="49">
        <v>83.45</v>
      </c>
      <c r="H28" s="49">
        <v>36.5</v>
      </c>
      <c r="I28" s="49">
        <v>398.05</v>
      </c>
      <c r="J28" s="48">
        <v>36.299999999999997</v>
      </c>
    </row>
    <row r="29" spans="1:10" ht="22.8" x14ac:dyDescent="0.2">
      <c r="A29" s="44" t="s">
        <v>105</v>
      </c>
      <c r="B29" s="47">
        <v>15</v>
      </c>
      <c r="C29" s="19">
        <v>18278.21</v>
      </c>
      <c r="D29" s="19">
        <v>13227.42</v>
      </c>
      <c r="E29" s="19">
        <v>5050.79</v>
      </c>
      <c r="F29" s="48">
        <v>27.6</v>
      </c>
      <c r="G29" s="49">
        <v>891.63</v>
      </c>
      <c r="H29" s="19">
        <v>3761.8</v>
      </c>
      <c r="I29" s="49">
        <v>397.36</v>
      </c>
      <c r="J29" s="48">
        <v>2.2000000000000002</v>
      </c>
    </row>
    <row r="30" spans="1:10" ht="22.8" x14ac:dyDescent="0.2">
      <c r="A30" s="44" t="s">
        <v>106</v>
      </c>
      <c r="B30" s="47">
        <v>1</v>
      </c>
      <c r="C30" s="19">
        <v>1098</v>
      </c>
      <c r="D30" s="49">
        <v>580</v>
      </c>
      <c r="E30" s="49">
        <v>518</v>
      </c>
      <c r="F30" s="48">
        <v>47.2</v>
      </c>
      <c r="G30" s="49">
        <v>84.55</v>
      </c>
      <c r="H30" s="49">
        <v>46</v>
      </c>
      <c r="I30" s="49">
        <v>387.45</v>
      </c>
      <c r="J30" s="48">
        <v>35.299999999999997</v>
      </c>
    </row>
    <row r="31" spans="1:10" ht="22.8" x14ac:dyDescent="0.2">
      <c r="A31" s="44" t="s">
        <v>107</v>
      </c>
      <c r="B31" s="47">
        <v>1</v>
      </c>
      <c r="C31" s="19">
        <v>1079</v>
      </c>
      <c r="D31" s="49">
        <v>580</v>
      </c>
      <c r="E31" s="49">
        <v>499</v>
      </c>
      <c r="F31" s="48">
        <v>46.2</v>
      </c>
      <c r="G31" s="49">
        <v>3</v>
      </c>
      <c r="H31" s="49">
        <v>131</v>
      </c>
      <c r="I31" s="49">
        <v>365</v>
      </c>
      <c r="J31" s="48">
        <v>33.799999999999997</v>
      </c>
    </row>
    <row r="32" spans="1:10" ht="22.8" x14ac:dyDescent="0.2">
      <c r="A32" s="44" t="s">
        <v>108</v>
      </c>
      <c r="B32" s="47">
        <v>1</v>
      </c>
      <c r="C32" s="19">
        <v>1098</v>
      </c>
      <c r="D32" s="49">
        <v>580</v>
      </c>
      <c r="E32" s="49">
        <v>518</v>
      </c>
      <c r="F32" s="48">
        <v>47.2</v>
      </c>
      <c r="G32" s="49">
        <v>91.13</v>
      </c>
      <c r="H32" s="49">
        <v>71.5</v>
      </c>
      <c r="I32" s="49">
        <v>355.37</v>
      </c>
      <c r="J32" s="48">
        <v>32.4</v>
      </c>
    </row>
    <row r="33" spans="1:10" ht="11.4" x14ac:dyDescent="0.2">
      <c r="A33" s="44" t="s">
        <v>109</v>
      </c>
      <c r="B33" s="47">
        <v>1</v>
      </c>
      <c r="C33" s="19">
        <v>1175</v>
      </c>
      <c r="D33" s="49">
        <v>443.22</v>
      </c>
      <c r="E33" s="49">
        <v>731.78</v>
      </c>
      <c r="F33" s="48">
        <v>62.3</v>
      </c>
      <c r="G33" s="49">
        <v>65.86</v>
      </c>
      <c r="H33" s="49">
        <v>332.5</v>
      </c>
      <c r="I33" s="49">
        <v>333.42</v>
      </c>
      <c r="J33" s="48">
        <v>28.4</v>
      </c>
    </row>
    <row r="34" spans="1:10" ht="11.4" x14ac:dyDescent="0.2">
      <c r="A34" s="44" t="s">
        <v>110</v>
      </c>
      <c r="B34" s="47">
        <v>1</v>
      </c>
      <c r="C34" s="19">
        <v>1205</v>
      </c>
      <c r="D34" s="49">
        <v>480</v>
      </c>
      <c r="E34" s="49">
        <v>725</v>
      </c>
      <c r="F34" s="48">
        <v>60.2</v>
      </c>
      <c r="G34" s="49">
        <v>100.68</v>
      </c>
      <c r="H34" s="49">
        <v>311</v>
      </c>
      <c r="I34" s="49">
        <v>313.32</v>
      </c>
      <c r="J34" s="48">
        <v>26</v>
      </c>
    </row>
    <row r="35" spans="1:10" ht="22.8" x14ac:dyDescent="0.2">
      <c r="A35" s="44" t="s">
        <v>111</v>
      </c>
      <c r="B35" s="47">
        <v>1</v>
      </c>
      <c r="C35" s="19">
        <v>1080</v>
      </c>
      <c r="D35" s="49">
        <v>580</v>
      </c>
      <c r="E35" s="49">
        <v>500</v>
      </c>
      <c r="F35" s="48">
        <v>46.3</v>
      </c>
      <c r="G35" s="49">
        <v>14.27</v>
      </c>
      <c r="H35" s="49">
        <v>224</v>
      </c>
      <c r="I35" s="49">
        <v>261.73</v>
      </c>
      <c r="J35" s="48">
        <v>24.2</v>
      </c>
    </row>
    <row r="36" spans="1:10" ht="22.8" x14ac:dyDescent="0.2">
      <c r="A36" s="44" t="s">
        <v>112</v>
      </c>
      <c r="B36" s="47">
        <v>14</v>
      </c>
      <c r="C36" s="19">
        <v>16767</v>
      </c>
      <c r="D36" s="19">
        <v>12303.3</v>
      </c>
      <c r="E36" s="19">
        <v>4463.7</v>
      </c>
      <c r="F36" s="48">
        <v>26.6</v>
      </c>
      <c r="G36" s="19">
        <v>1032.2</v>
      </c>
      <c r="H36" s="19">
        <v>3369</v>
      </c>
      <c r="I36" s="49">
        <v>62.5</v>
      </c>
      <c r="J36" s="48">
        <v>0.4</v>
      </c>
    </row>
    <row r="37" spans="1:10" ht="11.4" x14ac:dyDescent="0.2">
      <c r="A37" s="44" t="s">
        <v>113</v>
      </c>
      <c r="B37" s="39"/>
      <c r="C37" s="39"/>
      <c r="D37" s="39"/>
      <c r="E37" s="39"/>
      <c r="F37" s="39" t="s">
        <v>114</v>
      </c>
      <c r="G37" s="39"/>
      <c r="H37" s="49">
        <v>96</v>
      </c>
      <c r="I37" s="49">
        <v>-96</v>
      </c>
      <c r="J37" s="50" t="s">
        <v>114</v>
      </c>
    </row>
    <row r="38" spans="1:10" ht="11.4" x14ac:dyDescent="0.2">
      <c r="A38" s="44" t="s">
        <v>115</v>
      </c>
      <c r="B38" s="39"/>
      <c r="C38" s="39"/>
      <c r="D38" s="39"/>
      <c r="E38" s="39"/>
      <c r="F38" s="39" t="s">
        <v>114</v>
      </c>
      <c r="G38" s="39"/>
      <c r="H38" s="49">
        <v>102</v>
      </c>
      <c r="I38" s="49">
        <v>-102</v>
      </c>
      <c r="J38" s="50" t="s">
        <v>114</v>
      </c>
    </row>
    <row r="39" spans="1:10" ht="11.4" x14ac:dyDescent="0.2">
      <c r="A39" s="44" t="s">
        <v>116</v>
      </c>
      <c r="B39" s="39"/>
      <c r="C39" s="39"/>
      <c r="D39" s="39"/>
      <c r="E39" s="39"/>
      <c r="F39" s="39" t="s">
        <v>114</v>
      </c>
      <c r="G39" s="39"/>
      <c r="H39" s="49">
        <v>119</v>
      </c>
      <c r="I39" s="49">
        <v>-119</v>
      </c>
      <c r="J39" s="50" t="s">
        <v>114</v>
      </c>
    </row>
    <row r="40" spans="1:10" ht="23.4" thickBot="1" x14ac:dyDescent="0.25">
      <c r="A40" s="44" t="s">
        <v>117</v>
      </c>
      <c r="B40" s="47">
        <v>14</v>
      </c>
      <c r="C40" s="19">
        <v>16842</v>
      </c>
      <c r="D40" s="19">
        <v>12315.75</v>
      </c>
      <c r="E40" s="19">
        <v>4526.25</v>
      </c>
      <c r="F40" s="48">
        <v>26.9</v>
      </c>
      <c r="G40" s="19">
        <v>1118.98</v>
      </c>
      <c r="H40" s="19">
        <v>3636</v>
      </c>
      <c r="I40" s="49">
        <v>-228.73</v>
      </c>
      <c r="J40" s="48">
        <v>-1.4</v>
      </c>
    </row>
    <row r="41" spans="1:10" ht="12" x14ac:dyDescent="0.2">
      <c r="A41" s="40" t="s">
        <v>68</v>
      </c>
      <c r="B41" s="51">
        <f>SUM(B2:B40)</f>
        <v>725</v>
      </c>
      <c r="C41" s="51">
        <f t="shared" ref="C41:I41" si="0">SUM(C2:C40)</f>
        <v>1125858.4400000002</v>
      </c>
      <c r="D41" s="51">
        <f t="shared" si="0"/>
        <v>568717.27000000014</v>
      </c>
      <c r="E41" s="51">
        <f t="shared" si="0"/>
        <v>557141.16999999993</v>
      </c>
      <c r="F41" s="51">
        <f>AVERAGE(F2:F40)</f>
        <v>52.905555555555551</v>
      </c>
      <c r="G41" s="51">
        <f t="shared" si="0"/>
        <v>53692.15</v>
      </c>
      <c r="H41" s="51">
        <f t="shared" si="0"/>
        <v>119909.71</v>
      </c>
      <c r="I41" s="51">
        <f t="shared" si="0"/>
        <v>383539.31000000023</v>
      </c>
      <c r="J41" s="51">
        <f>AVERAGE(J2:J40)</f>
        <v>36.497222222222234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484A-EBD3-4F44-A04B-544B42C20718}">
  <dimension ref="A1:H14"/>
  <sheetViews>
    <sheetView workbookViewId="0">
      <selection activeCell="E27" sqref="E27"/>
    </sheetView>
  </sheetViews>
  <sheetFormatPr defaultRowHeight="10.199999999999999" x14ac:dyDescent="0.2"/>
  <cols>
    <col min="1" max="1" width="58.28515625" customWidth="1"/>
    <col min="2" max="2" width="17.42578125" customWidth="1"/>
    <col min="3" max="3" width="15.140625" customWidth="1"/>
    <col min="4" max="4" width="17.140625" customWidth="1"/>
    <col min="5" max="5" width="11.28515625" customWidth="1"/>
    <col min="6" max="6" width="15.42578125" customWidth="1"/>
    <col min="7" max="7" width="13.140625" customWidth="1"/>
    <col min="8" max="8" width="14.28515625" customWidth="1"/>
  </cols>
  <sheetData>
    <row r="1" spans="1:8" ht="12.6" thickBot="1" x14ac:dyDescent="0.25">
      <c r="A1" s="43" t="s">
        <v>118</v>
      </c>
      <c r="B1" s="35" t="s">
        <v>119</v>
      </c>
      <c r="C1" s="35" t="s">
        <v>120</v>
      </c>
      <c r="D1" s="35" t="s">
        <v>121</v>
      </c>
      <c r="E1" s="35" t="s">
        <v>122</v>
      </c>
      <c r="F1" s="35" t="s">
        <v>123</v>
      </c>
      <c r="G1" s="35" t="s">
        <v>124</v>
      </c>
      <c r="H1" s="35" t="s">
        <v>125</v>
      </c>
    </row>
    <row r="2" spans="1:8" ht="12.6" thickBot="1" x14ac:dyDescent="0.25">
      <c r="A2" s="43" t="s">
        <v>126</v>
      </c>
      <c r="B2" s="35"/>
      <c r="C2" s="35"/>
      <c r="D2" s="35"/>
      <c r="E2" s="35"/>
      <c r="F2" s="35"/>
      <c r="G2" s="35"/>
      <c r="H2" s="35"/>
    </row>
    <row r="3" spans="1:8" ht="12.6" thickBot="1" x14ac:dyDescent="0.25">
      <c r="A3" s="43" t="s">
        <v>69</v>
      </c>
      <c r="B3" s="36"/>
      <c r="C3" s="36"/>
      <c r="D3" s="36"/>
      <c r="E3" s="36"/>
      <c r="F3" s="36"/>
      <c r="G3" s="36"/>
      <c r="H3" s="36"/>
    </row>
    <row r="4" spans="1:8" ht="11.4" x14ac:dyDescent="0.2">
      <c r="A4" s="44" t="s">
        <v>127</v>
      </c>
      <c r="B4" s="49">
        <v>178</v>
      </c>
      <c r="C4" s="19">
        <v>553740.69999999995</v>
      </c>
      <c r="D4" s="19">
        <v>158482.76</v>
      </c>
      <c r="E4" s="19">
        <v>4217.12</v>
      </c>
      <c r="F4" s="19">
        <v>-30285.9</v>
      </c>
      <c r="G4" s="39"/>
      <c r="H4" s="19">
        <v>-26068.78</v>
      </c>
    </row>
    <row r="5" spans="1:8" ht="11.4" x14ac:dyDescent="0.2">
      <c r="A5" s="52" t="s">
        <v>128</v>
      </c>
      <c r="B5" s="49">
        <v>178</v>
      </c>
      <c r="C5" s="19">
        <v>553740.69999999995</v>
      </c>
      <c r="D5" s="19">
        <v>158482.76</v>
      </c>
      <c r="E5" s="19">
        <v>4217.12</v>
      </c>
      <c r="F5" s="19">
        <v>-30285.9</v>
      </c>
      <c r="G5" s="39"/>
      <c r="H5" s="19">
        <v>-26068.78</v>
      </c>
    </row>
    <row r="6" spans="1:8" ht="11.4" x14ac:dyDescent="0.2">
      <c r="A6" s="53" t="s">
        <v>79</v>
      </c>
      <c r="B6" s="49">
        <v>37</v>
      </c>
      <c r="C6" s="19">
        <v>121635.2</v>
      </c>
      <c r="D6" s="19">
        <v>32912.74</v>
      </c>
      <c r="E6" s="49">
        <v>759</v>
      </c>
      <c r="F6" s="19">
        <v>-5814.23</v>
      </c>
      <c r="G6" s="39"/>
      <c r="H6" s="19">
        <v>-5055.2299999999996</v>
      </c>
    </row>
    <row r="7" spans="1:8" ht="11.4" x14ac:dyDescent="0.2">
      <c r="A7" s="53" t="s">
        <v>129</v>
      </c>
      <c r="B7" s="49">
        <v>27</v>
      </c>
      <c r="C7" s="19">
        <v>75254</v>
      </c>
      <c r="D7" s="19">
        <v>24057.67</v>
      </c>
      <c r="E7" s="19">
        <v>1072.5</v>
      </c>
      <c r="F7" s="19">
        <v>-4254.8500000000004</v>
      </c>
      <c r="G7" s="39"/>
      <c r="H7" s="19">
        <v>-3182.35</v>
      </c>
    </row>
    <row r="8" spans="1:8" ht="11.4" x14ac:dyDescent="0.2">
      <c r="A8" s="53" t="s">
        <v>130</v>
      </c>
      <c r="B8" s="49">
        <v>26</v>
      </c>
      <c r="C8" s="19">
        <v>74007</v>
      </c>
      <c r="D8" s="19">
        <v>23175.01</v>
      </c>
      <c r="E8" s="49">
        <v>214.5</v>
      </c>
      <c r="F8" s="19">
        <v>-4330.01</v>
      </c>
      <c r="G8" s="39"/>
      <c r="H8" s="19">
        <v>-4115.51</v>
      </c>
    </row>
    <row r="9" spans="1:8" ht="11.4" x14ac:dyDescent="0.2">
      <c r="A9" s="53" t="s">
        <v>78</v>
      </c>
      <c r="B9" s="49">
        <v>22</v>
      </c>
      <c r="C9" s="19">
        <v>68584.5</v>
      </c>
      <c r="D9" s="19">
        <v>19569.73</v>
      </c>
      <c r="E9" s="19">
        <v>1105.04</v>
      </c>
      <c r="F9" s="19">
        <v>-4440.47</v>
      </c>
      <c r="G9" s="39"/>
      <c r="H9" s="19">
        <v>-3335.43</v>
      </c>
    </row>
    <row r="10" spans="1:8" ht="11.4" x14ac:dyDescent="0.2">
      <c r="A10" s="53" t="s">
        <v>89</v>
      </c>
      <c r="B10" s="49">
        <v>21</v>
      </c>
      <c r="C10" s="19">
        <v>59645</v>
      </c>
      <c r="D10" s="19">
        <v>18709.62</v>
      </c>
      <c r="E10" s="49">
        <v>583</v>
      </c>
      <c r="F10" s="19">
        <v>-4096.05</v>
      </c>
      <c r="G10" s="39"/>
      <c r="H10" s="19">
        <v>-3513.05</v>
      </c>
    </row>
    <row r="11" spans="1:8" ht="11.4" x14ac:dyDescent="0.2">
      <c r="A11" s="53" t="s">
        <v>131</v>
      </c>
      <c r="B11" s="49">
        <v>18</v>
      </c>
      <c r="C11" s="19">
        <v>62963</v>
      </c>
      <c r="D11" s="19">
        <v>16011.6</v>
      </c>
      <c r="E11" s="49">
        <v>-27.5</v>
      </c>
      <c r="F11" s="19">
        <v>-2345.0100000000002</v>
      </c>
      <c r="G11" s="39"/>
      <c r="H11" s="19">
        <v>-2372.5100000000002</v>
      </c>
    </row>
    <row r="12" spans="1:8" ht="11.4" x14ac:dyDescent="0.2">
      <c r="A12" s="53" t="s">
        <v>132</v>
      </c>
      <c r="B12" s="49">
        <v>16</v>
      </c>
      <c r="C12" s="19">
        <v>42780</v>
      </c>
      <c r="D12" s="19">
        <v>14261.54</v>
      </c>
      <c r="E12" s="49">
        <v>274.08</v>
      </c>
      <c r="F12" s="19">
        <v>-3513.79</v>
      </c>
      <c r="G12" s="39"/>
      <c r="H12" s="19">
        <v>-3239.71</v>
      </c>
    </row>
    <row r="13" spans="1:8" ht="12" thickBot="1" x14ac:dyDescent="0.25">
      <c r="A13" s="53" t="s">
        <v>83</v>
      </c>
      <c r="B13" s="49">
        <v>11</v>
      </c>
      <c r="C13" s="19">
        <v>48872</v>
      </c>
      <c r="D13" s="19">
        <v>9784.85</v>
      </c>
      <c r="E13" s="49">
        <v>236.5</v>
      </c>
      <c r="F13" s="19">
        <v>-1491.49</v>
      </c>
      <c r="G13" s="39"/>
      <c r="H13" s="19">
        <v>-1254.99</v>
      </c>
    </row>
    <row r="14" spans="1:8" ht="12" x14ac:dyDescent="0.2">
      <c r="A14" s="40" t="s">
        <v>68</v>
      </c>
      <c r="B14" s="54">
        <v>178</v>
      </c>
      <c r="C14" s="45">
        <v>553740.69999999995</v>
      </c>
      <c r="D14" s="45">
        <v>158482.76</v>
      </c>
      <c r="E14" s="45">
        <v>4217.12</v>
      </c>
      <c r="F14" s="45">
        <v>-30285.9</v>
      </c>
      <c r="G14" s="55"/>
      <c r="H14" s="45">
        <v>-26068.78</v>
      </c>
    </row>
  </sheetData>
  <mergeCells count="7">
    <mergeCell ref="H1:H3"/>
    <mergeCell ref="B1:B3"/>
    <mergeCell ref="C1:C3"/>
    <mergeCell ref="D1:D3"/>
    <mergeCell ref="E1:E3"/>
    <mergeCell ref="F1:F3"/>
    <mergeCell ref="G1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AF98-18CD-4A80-A8CB-20D62DAEC847}">
  <dimension ref="A1:H17"/>
  <sheetViews>
    <sheetView workbookViewId="0">
      <selection activeCell="K29" sqref="K29"/>
    </sheetView>
  </sheetViews>
  <sheetFormatPr defaultRowHeight="10.199999999999999" x14ac:dyDescent="0.2"/>
  <cols>
    <col min="2" max="2" width="32.28515625" customWidth="1"/>
  </cols>
  <sheetData>
    <row r="1" spans="1:8" ht="15.6" x14ac:dyDescent="0.2">
      <c r="A1" s="2" t="s">
        <v>133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26.4" customHeight="1" thickBot="1" x14ac:dyDescent="0.25">
      <c r="A3" s="36" t="s">
        <v>50</v>
      </c>
      <c r="B3" s="36"/>
      <c r="C3" s="36" t="s">
        <v>134</v>
      </c>
      <c r="D3" s="36"/>
      <c r="E3" s="36" t="s">
        <v>53</v>
      </c>
      <c r="F3" s="36"/>
      <c r="G3" s="36" t="s">
        <v>135</v>
      </c>
      <c r="H3" s="36"/>
    </row>
    <row r="4" spans="1:8" ht="11.4" x14ac:dyDescent="0.2">
      <c r="A4" s="37" t="s">
        <v>136</v>
      </c>
      <c r="B4" s="37"/>
      <c r="C4" s="22">
        <v>908507.86</v>
      </c>
      <c r="D4" s="22"/>
      <c r="E4" s="39"/>
      <c r="F4" s="39"/>
      <c r="G4" s="39"/>
      <c r="H4" s="39"/>
    </row>
    <row r="5" spans="1:8" ht="11.4" x14ac:dyDescent="0.2">
      <c r="A5" s="37" t="s">
        <v>137</v>
      </c>
      <c r="B5" s="37"/>
      <c r="C5" s="39"/>
      <c r="D5" s="39"/>
      <c r="E5" s="22">
        <v>508518.72</v>
      </c>
      <c r="F5" s="22"/>
      <c r="G5" s="39"/>
      <c r="H5" s="39"/>
    </row>
    <row r="6" spans="1:8" ht="11.4" x14ac:dyDescent="0.2">
      <c r="A6" s="37" t="s">
        <v>138</v>
      </c>
      <c r="B6" s="37"/>
      <c r="C6" s="39"/>
      <c r="D6" s="39"/>
      <c r="E6" s="22">
        <v>59100</v>
      </c>
      <c r="F6" s="22"/>
      <c r="G6" s="39"/>
      <c r="H6" s="39"/>
    </row>
    <row r="7" spans="1:8" ht="11.4" x14ac:dyDescent="0.2">
      <c r="A7" s="37" t="s">
        <v>74</v>
      </c>
      <c r="B7" s="37"/>
      <c r="C7" s="39"/>
      <c r="D7" s="39"/>
      <c r="E7" s="22">
        <v>-86421.23</v>
      </c>
      <c r="F7" s="22"/>
      <c r="G7" s="39"/>
      <c r="H7" s="39"/>
    </row>
    <row r="8" spans="1:8" ht="11.4" x14ac:dyDescent="0.2">
      <c r="A8" s="37" t="s">
        <v>75</v>
      </c>
      <c r="B8" s="37"/>
      <c r="C8" s="39"/>
      <c r="D8" s="39"/>
      <c r="E8" s="22">
        <v>122652.56</v>
      </c>
      <c r="F8" s="22"/>
      <c r="G8" s="39"/>
      <c r="H8" s="39"/>
    </row>
    <row r="9" spans="1:8" ht="11.4" x14ac:dyDescent="0.2">
      <c r="A9" s="37" t="s">
        <v>139</v>
      </c>
      <c r="B9" s="37"/>
      <c r="C9" s="39"/>
      <c r="D9" s="39"/>
      <c r="E9" s="22">
        <v>9230.49</v>
      </c>
      <c r="F9" s="22"/>
      <c r="G9" s="39"/>
      <c r="H9" s="39"/>
    </row>
    <row r="10" spans="1:8" ht="11.4" x14ac:dyDescent="0.2">
      <c r="A10" s="37" t="s">
        <v>59</v>
      </c>
      <c r="B10" s="37"/>
      <c r="C10" s="39"/>
      <c r="D10" s="39"/>
      <c r="E10" s="22">
        <v>69232.83</v>
      </c>
      <c r="F10" s="22"/>
      <c r="G10" s="39"/>
      <c r="H10" s="39"/>
    </row>
    <row r="11" spans="1:8" ht="11.4" x14ac:dyDescent="0.2">
      <c r="A11" s="37" t="s">
        <v>63</v>
      </c>
      <c r="B11" s="37"/>
      <c r="C11" s="39"/>
      <c r="D11" s="39"/>
      <c r="E11" s="22">
        <v>3300</v>
      </c>
      <c r="F11" s="22"/>
      <c r="G11" s="39"/>
      <c r="H11" s="39"/>
    </row>
    <row r="12" spans="1:8" ht="11.4" x14ac:dyDescent="0.2">
      <c r="A12" s="37" t="s">
        <v>140</v>
      </c>
      <c r="B12" s="37"/>
      <c r="C12" s="39"/>
      <c r="D12" s="39"/>
      <c r="E12" s="22">
        <v>-32474.05</v>
      </c>
      <c r="F12" s="22"/>
      <c r="G12" s="39"/>
      <c r="H12" s="39"/>
    </row>
    <row r="13" spans="1:8" ht="11.4" x14ac:dyDescent="0.2">
      <c r="A13" s="37" t="s">
        <v>141</v>
      </c>
      <c r="B13" s="37"/>
      <c r="C13" s="39"/>
      <c r="D13" s="39"/>
      <c r="E13" s="22">
        <v>167305.43</v>
      </c>
      <c r="F13" s="22"/>
      <c r="G13" s="39"/>
      <c r="H13" s="39"/>
    </row>
    <row r="14" spans="1:8" ht="11.4" x14ac:dyDescent="0.2">
      <c r="A14" s="37" t="s">
        <v>142</v>
      </c>
      <c r="B14" s="37"/>
      <c r="C14" s="39"/>
      <c r="D14" s="39"/>
      <c r="E14" s="22">
        <v>19995.560000000001</v>
      </c>
      <c r="F14" s="22"/>
      <c r="G14" s="39"/>
      <c r="H14" s="39"/>
    </row>
    <row r="15" spans="1:8" ht="11.4" x14ac:dyDescent="0.2">
      <c r="A15" s="37" t="s">
        <v>45</v>
      </c>
      <c r="B15" s="37"/>
      <c r="C15" s="22">
        <v>1023870</v>
      </c>
      <c r="D15" s="22"/>
      <c r="E15" s="39"/>
      <c r="F15" s="39"/>
      <c r="G15" s="39"/>
      <c r="H15" s="39"/>
    </row>
    <row r="16" spans="1:8" ht="12" thickBot="1" x14ac:dyDescent="0.25">
      <c r="A16" s="37" t="s">
        <v>46</v>
      </c>
      <c r="B16" s="37"/>
      <c r="C16" s="39"/>
      <c r="D16" s="39"/>
      <c r="E16" s="22">
        <v>34260.730000000003</v>
      </c>
      <c r="F16" s="22"/>
      <c r="G16" s="39"/>
      <c r="H16" s="39"/>
    </row>
    <row r="17" spans="1:8" ht="12" x14ac:dyDescent="0.2">
      <c r="A17" s="40" t="s">
        <v>68</v>
      </c>
      <c r="B17" s="40"/>
      <c r="C17" s="41">
        <v>1932377.86</v>
      </c>
      <c r="D17" s="41"/>
      <c r="E17" s="41">
        <v>874701.04</v>
      </c>
      <c r="F17" s="41"/>
      <c r="G17" s="41">
        <v>1057676.82</v>
      </c>
      <c r="H17" s="41"/>
    </row>
  </sheetData>
  <mergeCells count="33">
    <mergeCell ref="C17:D17"/>
    <mergeCell ref="E17:F17"/>
    <mergeCell ref="G17:H17"/>
    <mergeCell ref="A14:B14"/>
    <mergeCell ref="E14:F14"/>
    <mergeCell ref="A15:B15"/>
    <mergeCell ref="C15:D15"/>
    <mergeCell ref="A16:B16"/>
    <mergeCell ref="E16:F16"/>
    <mergeCell ref="A11:B11"/>
    <mergeCell ref="E11:F11"/>
    <mergeCell ref="A12:B12"/>
    <mergeCell ref="E12:F12"/>
    <mergeCell ref="A13:B13"/>
    <mergeCell ref="E13:F13"/>
    <mergeCell ref="A8:B8"/>
    <mergeCell ref="E8:F8"/>
    <mergeCell ref="A9:B9"/>
    <mergeCell ref="E9:F9"/>
    <mergeCell ref="A10:B10"/>
    <mergeCell ref="E10:F10"/>
    <mergeCell ref="A5:B5"/>
    <mergeCell ref="E5:F5"/>
    <mergeCell ref="A6:B6"/>
    <mergeCell ref="E6:F6"/>
    <mergeCell ref="A7:B7"/>
    <mergeCell ref="E7:F7"/>
    <mergeCell ref="A3:B3"/>
    <mergeCell ref="C3:D3"/>
    <mergeCell ref="E3:F3"/>
    <mergeCell ref="G3:H3"/>
    <mergeCell ref="A4:B4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Баланс</vt:lpstr>
      <vt:lpstr>Прибыли и убытки</vt:lpstr>
      <vt:lpstr>Движение денег по статьям</vt:lpstr>
      <vt:lpstr>Маржинальность товаров</vt:lpstr>
      <vt:lpstr>Отчет по самовыкупам</vt:lpstr>
      <vt:lpstr>Структура доходов и расходов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PAVILION</cp:lastModifiedBy>
  <dcterms:created xsi:type="dcterms:W3CDTF">2023-07-14T05:41:58Z</dcterms:created>
  <dcterms:modified xsi:type="dcterms:W3CDTF">2023-07-14T05:55:12Z</dcterms:modified>
</cp:coreProperties>
</file>